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4TO TRIMESTRE 2018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D45" i="1" l="1"/>
  <c r="E45" i="1"/>
  <c r="E34" i="1"/>
  <c r="D34" i="1"/>
  <c r="D60" i="1" s="1"/>
  <c r="E60" i="1" l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<sst xmlns="http://schemas.openxmlformats.org/spreadsheetml/2006/main" count="63" uniqueCount="53">
  <si>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</si>
  <si>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</si>
  <si>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</si>
  <si>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</si>
  <si>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</si>
  <si>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</si>
  <si>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</si>
  <si>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</si>
  <si>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</si>
  <si>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</si>
  <si>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</si>
  <si>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</si>
  <si>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</si>
  <si>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</si>
  <si>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</si>
  <si>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</si>
  <si>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</si>
  <si>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</si>
  <si>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</si>
  <si>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</si>
  <si>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</si>
  <si>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</si>
  <si>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</si>
  <si>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</si>
  <si>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</si>
  <si>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</si>
  <si>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</si>
  <si>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</si>
  <si>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</si>
  <si>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</si>
  <si>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</si>
  <si>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</si>
  <si>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</si>
  <si>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</si>
  <si>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</si>
  <si>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</si>
  <si>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</si>
  <si>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</si>
  <si>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</si>
  <si>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</si>
  <si>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</si>
  <si>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</si>
  <si>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</si>
  <si>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</si>
  <si>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</si>
  <si>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</si>
  <si>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</si>
  <si>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</si>
  <si>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</si>
  <si>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</si>
  <si>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</si>
  <si>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CASA DE LA CULTURA DE URIANGATO
ESTADO DE FLUJOS DE EFECTIVO
DEL 1 DE ENERO AL AL 31 DE DICIEMBRE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</si>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</sst>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activeCell="C74" sqref="C74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3759580.58</v>
      </c>
      <c r="E5" s="11">
        <f>SUM(E6:E16)</f>
        <v>3958801.04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0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123421.58</v>
      </c>
      <c r="E12" s="13">
        <v>107761.04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230159</v>
      </c>
      <c r="E14" s="13">
        <v>218979</v>
      </c>
    </row>
    <row r="15" spans="1:5" x14ac:dyDescent="0.2">
      <c r="A15" s="28">
        <v>4220</v>
      </c>
      <c r="C15" s="5" t="s">
        <v>25</v>
      </c>
      <c r="D15" s="12">
        <v>3406000</v>
      </c>
      <c r="E15" s="13">
        <v>3606000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26061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4040308.8900000006</v>
      </c>
      <c r="E17" s="11">
        <f>SUM(E18:E33)</f>
        <v>3444239.99</v>
      </c>
    </row>
    <row r="18" spans="1:5" x14ac:dyDescent="0.2">
      <c r="A18" s="28">
        <v>5110</v>
      </c>
      <c r="C18" s="5" t="s">
        <v>27</v>
      </c>
      <c r="D18" s="12">
        <v>2073525.83</v>
      </c>
      <c r="E18" s="13">
        <v>1821623.75</v>
      </c>
    </row>
    <row r="19" spans="1:5" x14ac:dyDescent="0.2">
      <c r="A19" s="28">
        <v>5120</v>
      </c>
      <c r="C19" s="5" t="s">
        <v>28</v>
      </c>
      <c r="D19" s="12">
        <v>327161.03000000003</v>
      </c>
      <c r="E19" s="13">
        <v>194816.04</v>
      </c>
    </row>
    <row r="20" spans="1:5" x14ac:dyDescent="0.2">
      <c r="A20" s="28">
        <v>5130</v>
      </c>
      <c r="C20" s="5" t="s">
        <v>29</v>
      </c>
      <c r="D20" s="12">
        <v>1617622.03</v>
      </c>
      <c r="E20" s="13">
        <v>1419400.2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22000</v>
      </c>
      <c r="E24" s="13">
        <v>8400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-280728.31000000052</v>
      </c>
      <c r="E34" s="11">
        <f>E5-E17</f>
        <v>514561.04999999981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63272.33</v>
      </c>
      <c r="E41" s="11">
        <f>SUM(E42:E44)</f>
        <v>372846.47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63272.33</v>
      </c>
      <c r="E43" s="13">
        <v>372846.47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-63272.33</v>
      </c>
      <c r="E45" s="11">
        <f>E37-E41</f>
        <v>-372846.47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232551.93</v>
      </c>
      <c r="E48" s="11">
        <f>SUM(E49+E52)</f>
        <v>5665.69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232551.93</v>
      </c>
      <c r="E52" s="13">
        <v>5665.69</v>
      </c>
    </row>
    <row r="53" spans="1:5" x14ac:dyDescent="0.2">
      <c r="A53" s="22"/>
      <c r="B53" s="19" t="s">
        <v>15</v>
      </c>
      <c r="C53" s="14"/>
      <c r="D53" s="10">
        <f>SUM(D54+D57)</f>
        <v>1934.11</v>
      </c>
      <c r="E53" s="11">
        <f>SUM(E54+E57)</f>
        <v>35418.1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1934.11</v>
      </c>
      <c r="E57" s="13">
        <v>35418.1</v>
      </c>
    </row>
    <row r="58" spans="1:5" x14ac:dyDescent="0.2">
      <c r="A58" s="27" t="s">
        <v>17</v>
      </c>
      <c r="C58" s="9"/>
      <c r="D58" s="10">
        <f>D48-D53</f>
        <v>230617.82</v>
      </c>
      <c r="E58" s="11">
        <f>E48-E53</f>
        <v>-29752.41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-113382.82000000053</v>
      </c>
      <c r="E60" s="11">
        <f>E58+E45+E34</f>
        <v>111962.16999999987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459498.03</v>
      </c>
      <c r="E62" s="11">
        <v>352905.85</v>
      </c>
    </row>
    <row r="63" spans="1:5" x14ac:dyDescent="0.2">
      <c r="A63" s="27" t="s">
        <v>46</v>
      </c>
      <c r="C63" s="9"/>
      <c r="D63" s="10">
        <v>139312.28</v>
      </c>
      <c r="E63" s="11">
        <v>459498.03</v>
      </c>
    </row>
    <row r="64" spans="1:5" x14ac:dyDescent="0.2">
      <c r="A64" s="25"/>
      <c r="B64" s="20"/>
      <c r="C64" s="21"/>
      <c r="D64" s="21"/>
      <c r="E64" s="26"/>
    </row>
    <row r="66" spans="1:1" x14ac:dyDescent="0.2">
      <c r="A66" s="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2017-03-02T18:57:17Z</cp:lastPrinted>
  <dcterms:created xsi:type="dcterms:W3CDTF">2012-12-11T20:31:36Z</dcterms:created>
  <dcterms:modified xsi:type="dcterms:W3CDTF">2019-01-24T16:18:51Z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