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C42" i="5" l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<sst xmlns="http://schemas.openxmlformats.org/spreadsheetml/2006/main" count="203" uniqueCount="142">
  <si>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</si>
  <si>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</si>
  <si>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</si>
  <si>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</si>
  <si>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</si>
  <si>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</si>
  <si>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</si>
  <si>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</si>
  <si>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</si>
  <si>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</si>
  <si>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</si>
  <si>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</si>
  <si>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</si>
  <si>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</si>
  <si>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</si>
  <si>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</si>
  <si>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</si>
  <si>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</si>
  <si>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</si>
  <si>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</si>
  <si>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</si>
  <si>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</si>
  <si>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</si>
  <si>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</si>
  <si>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</si>
  <si>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</si>
  <si>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</si>
  <si>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</si>
  <si>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</si>
  <si>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</si>
  <si>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</si>
  <si>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</si>
  <si>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</si>
  <si>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</si>
  <si>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</si>
  <si>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</si>
  <si>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</si>
  <si>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</si>
  <si>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</si>
  <si>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</si>
  <si>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</si>
  <si>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</si>
  <si>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</si>
  <si>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</si>
  <si>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</si>
  <si>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</si>
  <si>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</si>
  <si>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</si>
  <si>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</si>
  <si>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</si>
  <si>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</si>
  <si>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</si>
  <si>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</si>
  <si>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</si>
  <si>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</si>
  <si>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</si>
  <si>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</si>
  <si>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</si>
  <si>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</si>
  <si>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</si>
  <si>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</si>
  <si>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</si>
  <si>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</si>
  <si>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</si>
  <si>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</si>
  <si>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</si>
  <si>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</si>
  <si>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</si>
  <si>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</si>
  <si>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</si>
  <si>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</si>
  <si>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</si>
  <si>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</si>
  <si>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</si>
  <si>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</si>
  <si>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</si>
  <si>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</si>
  <si>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</si>
  <si>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</si>
  <si>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</si>
  <si>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</si>
  <si>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</si>
  <si>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</si>
  <si>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</si>
  <si>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</si>
  <si>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</si>
  <si>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</si>
  <si>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</si>
  <si>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</si>
  <si>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</si>
  <si>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</si>
  <si>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</si>
  <si>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</si>
  <si>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</si>
  <si>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</si>
  <si>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</si>
  <si>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</si>
  <si>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</si>
  <si>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</si>
  <si>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</si>
  <si>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</si>
  <si>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</si>
  <si>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</si>
  <si>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</si>
  <si>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</si>
  <si>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</si>
  <si>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</si>
  <si>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</si>
  <si>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</si>
  <si>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</si>
  <si>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</si>
  <si>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</si>
  <si>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</si>
  <si>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</si>
  <si>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</si>
  <si>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</si>
  <si>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</si>
  <si>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</si>
  <si>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</si>
  <si>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</si>
  <si>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</si>
  <si>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</si>
  <si>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</si>
  <si>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</si>
  <si>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</si>
  <si>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</si>
  <si>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</si>
  <si>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</si>
  <si>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</si>
  <si>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</si>
  <si>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</si>
  <si>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</si>
  <si>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</si>
  <si>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</si>
  <si>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 URIANGATO
ESTADO ANALÍTICO DEL EJERCICIO DEL PRESUPUESTO DE EGRESOS
Clasificación por Objeto del Gasto (Capítulo y Concepto)
Del 1 de Enero al AL 31 DE MARZO DEL 2020</t>
  </si>
  <si>
    <t>CASA DE LA CULTURA DE URIANGATO
ESTADO ANALÍTICO DEL EJERCICIO DEL PRESUPUESTO DE EGRESOS
Clasificación Económica (por Tipo de Gasto)
Del 1 de Enero al AL 31 DE MARZO DEL 2020</t>
  </si>
  <si>
    <t>Casa de la Cultura</t>
  </si>
  <si>
    <t>CASA DE LA CULTURA DE URIANGATO
ESTADO ANALÍTICO DEL EJERCICIO DEL PRESUPUESTO DE EGRESOS
Clasificación Administrativa
Del 1 de Enero al AL 31 DE MARZO DEL 2020</t>
  </si>
  <si>
    <t>Gobierno (Federal/Estatal/Municipal) de CASA DE LA CULTURA DE URIANGATO
Estado Analítico del Ejercicio del Presupuesto de Egresos
Clasificación Administrativa
Del 1 de Enero al AL 31 DE MARZO DEL 2020</t>
  </si>
  <si>
    <t>Sector Paraestatal del Gobierno (Federal/Estatal/Municipal) de CASA DE LA CULTURA DE URIANGATO
Estado Analítico del Ejercicio del Presupuesto de Egresos
Clasificación Administrativa
Del 1 de Enero al AL 31 DE MARZO DEL 2020</t>
  </si>
  <si>
    <t>CASA DE LA CULTURA DE URIANGATO
ESTADO ANALÍTICO DEL EJERCICIO DEL PRESUPUESTO DE EGRESOS
Clasificación Funcional (Finalidad y Función)
Del 1 de Enero al AL 31 DE MARZO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</si>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</sst>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67" workbookViewId="0">
      <selection activeCell="B79" sqref="B7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2113856.5099999998</v>
      </c>
      <c r="D5" s="14">
        <f>SUM(D6:D12)</f>
        <v>0</v>
      </c>
      <c r="E5" s="14">
        <f>C5+D5</f>
        <v>2113856.5099999998</v>
      </c>
      <c r="F5" s="14">
        <f>SUM(F6:F12)</f>
        <v>456395.1</v>
      </c>
      <c r="G5" s="14">
        <f>SUM(G6:G12)</f>
        <v>456395.1</v>
      </c>
      <c r="H5" s="14">
        <f>E5-F5</f>
        <v>1657461.4099999997</v>
      </c>
    </row>
    <row r="6" spans="1:8" x14ac:dyDescent="0.2">
      <c r="A6" s="49">
        <v>1100</v>
      </c>
      <c r="B6" s="11" t="s">
        <v>76</v>
      </c>
      <c r="C6" s="15">
        <v>1720471.98</v>
      </c>
      <c r="D6" s="15">
        <v>0</v>
      </c>
      <c r="E6" s="15">
        <f t="shared" ref="E6:E69" si="0">C6+D6</f>
        <v>1720471.98</v>
      </c>
      <c r="F6" s="15">
        <v>411851.74</v>
      </c>
      <c r="G6" s="15">
        <v>411851.74</v>
      </c>
      <c r="H6" s="15">
        <f t="shared" ref="H6:H69" si="1">E6-F6</f>
        <v>1308620.24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254737.9</v>
      </c>
      <c r="D8" s="15">
        <v>0</v>
      </c>
      <c r="E8" s="15">
        <f t="shared" si="0"/>
        <v>254737.9</v>
      </c>
      <c r="F8" s="15">
        <v>11785.66</v>
      </c>
      <c r="G8" s="15">
        <v>11785.66</v>
      </c>
      <c r="H8" s="15">
        <f t="shared" si="1"/>
        <v>242952.24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138646.63</v>
      </c>
      <c r="D10" s="15">
        <v>0</v>
      </c>
      <c r="E10" s="15">
        <f t="shared" si="0"/>
        <v>138646.63</v>
      </c>
      <c r="F10" s="15">
        <v>32757.7</v>
      </c>
      <c r="G10" s="15">
        <v>32757.7</v>
      </c>
      <c r="H10" s="15">
        <f t="shared" si="1"/>
        <v>105888.93000000001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375797.2</v>
      </c>
      <c r="D13" s="15">
        <f>SUM(D14:D22)</f>
        <v>20000</v>
      </c>
      <c r="E13" s="15">
        <f t="shared" si="0"/>
        <v>395797.2</v>
      </c>
      <c r="F13" s="15">
        <f>SUM(F14:F22)</f>
        <v>109777.71999999999</v>
      </c>
      <c r="G13" s="15">
        <f>SUM(G14:G22)</f>
        <v>93126.080000000002</v>
      </c>
      <c r="H13" s="15">
        <f t="shared" si="1"/>
        <v>286019.48000000004</v>
      </c>
    </row>
    <row r="14" spans="1:8" x14ac:dyDescent="0.2">
      <c r="A14" s="49">
        <v>2100</v>
      </c>
      <c r="B14" s="11" t="s">
        <v>81</v>
      </c>
      <c r="C14" s="15">
        <v>109797.2</v>
      </c>
      <c r="D14" s="15">
        <v>0</v>
      </c>
      <c r="E14" s="15">
        <f t="shared" si="0"/>
        <v>109797.2</v>
      </c>
      <c r="F14" s="15">
        <v>26949.200000000001</v>
      </c>
      <c r="G14" s="15">
        <v>26949.200000000001</v>
      </c>
      <c r="H14" s="15">
        <f t="shared" si="1"/>
        <v>82848</v>
      </c>
    </row>
    <row r="15" spans="1:8" x14ac:dyDescent="0.2">
      <c r="A15" s="49">
        <v>2200</v>
      </c>
      <c r="B15" s="11" t="s">
        <v>82</v>
      </c>
      <c r="C15" s="15">
        <v>125000</v>
      </c>
      <c r="D15" s="15">
        <v>-15000</v>
      </c>
      <c r="E15" s="15">
        <f t="shared" si="0"/>
        <v>110000</v>
      </c>
      <c r="F15" s="15">
        <v>39343.53</v>
      </c>
      <c r="G15" s="15">
        <v>30146.11</v>
      </c>
      <c r="H15" s="15">
        <f t="shared" si="1"/>
        <v>70656.47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21000</v>
      </c>
      <c r="D17" s="15">
        <v>35000</v>
      </c>
      <c r="E17" s="15">
        <f t="shared" si="0"/>
        <v>56000</v>
      </c>
      <c r="F17" s="15">
        <v>8248</v>
      </c>
      <c r="G17" s="15">
        <v>8248</v>
      </c>
      <c r="H17" s="15">
        <f t="shared" si="1"/>
        <v>47752</v>
      </c>
    </row>
    <row r="18" spans="1:8" x14ac:dyDescent="0.2">
      <c r="A18" s="49">
        <v>2500</v>
      </c>
      <c r="B18" s="11" t="s">
        <v>85</v>
      </c>
      <c r="C18" s="15">
        <v>13000</v>
      </c>
      <c r="D18" s="15">
        <v>0</v>
      </c>
      <c r="E18" s="15">
        <f t="shared" si="0"/>
        <v>13000</v>
      </c>
      <c r="F18" s="15">
        <v>859.01</v>
      </c>
      <c r="G18" s="15">
        <v>859.01</v>
      </c>
      <c r="H18" s="15">
        <f t="shared" si="1"/>
        <v>12140.99</v>
      </c>
    </row>
    <row r="19" spans="1:8" x14ac:dyDescent="0.2">
      <c r="A19" s="49">
        <v>2600</v>
      </c>
      <c r="B19" s="11" t="s">
        <v>86</v>
      </c>
      <c r="C19" s="15">
        <v>65000</v>
      </c>
      <c r="D19" s="15">
        <v>0</v>
      </c>
      <c r="E19" s="15">
        <f t="shared" si="0"/>
        <v>65000</v>
      </c>
      <c r="F19" s="15">
        <v>20895.96</v>
      </c>
      <c r="G19" s="15">
        <v>20895.96</v>
      </c>
      <c r="H19" s="15">
        <f t="shared" si="1"/>
        <v>44104.04</v>
      </c>
    </row>
    <row r="20" spans="1:8" x14ac:dyDescent="0.2">
      <c r="A20" s="49">
        <v>2700</v>
      </c>
      <c r="B20" s="11" t="s">
        <v>87</v>
      </c>
      <c r="C20" s="15">
        <v>32000</v>
      </c>
      <c r="D20" s="15">
        <v>0</v>
      </c>
      <c r="E20" s="15">
        <f t="shared" si="0"/>
        <v>32000</v>
      </c>
      <c r="F20" s="15">
        <v>8336.2199999999993</v>
      </c>
      <c r="G20" s="15">
        <v>882</v>
      </c>
      <c r="H20" s="15">
        <f t="shared" si="1"/>
        <v>23663.78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10000</v>
      </c>
      <c r="D22" s="15">
        <v>0</v>
      </c>
      <c r="E22" s="15">
        <f t="shared" si="0"/>
        <v>10000</v>
      </c>
      <c r="F22" s="15">
        <v>5145.8</v>
      </c>
      <c r="G22" s="15">
        <v>5145.8</v>
      </c>
      <c r="H22" s="15">
        <f t="shared" si="1"/>
        <v>4854.2</v>
      </c>
    </row>
    <row r="23" spans="1:8" x14ac:dyDescent="0.2">
      <c r="A23" s="48" t="s">
        <v>69</v>
      </c>
      <c r="B23" s="7"/>
      <c r="C23" s="15">
        <f>SUM(C24:C32)</f>
        <v>1385131.49</v>
      </c>
      <c r="D23" s="15">
        <f>SUM(D24:D32)</f>
        <v>152979</v>
      </c>
      <c r="E23" s="15">
        <f t="shared" si="0"/>
        <v>1538110.49</v>
      </c>
      <c r="F23" s="15">
        <f>SUM(F24:F32)</f>
        <v>353569.89</v>
      </c>
      <c r="G23" s="15">
        <f>SUM(G24:G32)</f>
        <v>352337.89</v>
      </c>
      <c r="H23" s="15">
        <f t="shared" si="1"/>
        <v>1184540.6000000001</v>
      </c>
    </row>
    <row r="24" spans="1:8" x14ac:dyDescent="0.2">
      <c r="A24" s="49">
        <v>3100</v>
      </c>
      <c r="B24" s="11" t="s">
        <v>90</v>
      </c>
      <c r="C24" s="15">
        <v>63000</v>
      </c>
      <c r="D24" s="15">
        <v>0</v>
      </c>
      <c r="E24" s="15">
        <f t="shared" si="0"/>
        <v>63000</v>
      </c>
      <c r="F24" s="15">
        <v>10888</v>
      </c>
      <c r="G24" s="15">
        <v>10888</v>
      </c>
      <c r="H24" s="15">
        <f t="shared" si="1"/>
        <v>52112</v>
      </c>
    </row>
    <row r="25" spans="1:8" x14ac:dyDescent="0.2">
      <c r="A25" s="49">
        <v>3200</v>
      </c>
      <c r="B25" s="11" t="s">
        <v>91</v>
      </c>
      <c r="C25" s="15">
        <v>286500</v>
      </c>
      <c r="D25" s="15">
        <v>-60000</v>
      </c>
      <c r="E25" s="15">
        <f t="shared" si="0"/>
        <v>226500</v>
      </c>
      <c r="F25" s="15">
        <v>51091.6</v>
      </c>
      <c r="G25" s="15">
        <v>51091.6</v>
      </c>
      <c r="H25" s="15">
        <f t="shared" si="1"/>
        <v>175408.4</v>
      </c>
    </row>
    <row r="26" spans="1:8" x14ac:dyDescent="0.2">
      <c r="A26" s="49">
        <v>3300</v>
      </c>
      <c r="B26" s="11" t="s">
        <v>92</v>
      </c>
      <c r="C26" s="15">
        <v>584500</v>
      </c>
      <c r="D26" s="15">
        <v>152979</v>
      </c>
      <c r="E26" s="15">
        <f t="shared" si="0"/>
        <v>737479</v>
      </c>
      <c r="F26" s="15">
        <v>193102</v>
      </c>
      <c r="G26" s="15">
        <v>193102</v>
      </c>
      <c r="H26" s="15">
        <f t="shared" si="1"/>
        <v>544377</v>
      </c>
    </row>
    <row r="27" spans="1:8" x14ac:dyDescent="0.2">
      <c r="A27" s="49">
        <v>3400</v>
      </c>
      <c r="B27" s="11" t="s">
        <v>93</v>
      </c>
      <c r="C27" s="15">
        <v>60000</v>
      </c>
      <c r="D27" s="15">
        <v>0</v>
      </c>
      <c r="E27" s="15">
        <f t="shared" si="0"/>
        <v>60000</v>
      </c>
      <c r="F27" s="15">
        <v>2866.61</v>
      </c>
      <c r="G27" s="15">
        <v>2866.61</v>
      </c>
      <c r="H27" s="15">
        <f t="shared" si="1"/>
        <v>57133.39</v>
      </c>
    </row>
    <row r="28" spans="1:8" x14ac:dyDescent="0.2">
      <c r="A28" s="49">
        <v>3500</v>
      </c>
      <c r="B28" s="11" t="s">
        <v>94</v>
      </c>
      <c r="C28" s="15">
        <v>25000</v>
      </c>
      <c r="D28" s="15">
        <v>0</v>
      </c>
      <c r="E28" s="15">
        <f t="shared" si="0"/>
        <v>25000</v>
      </c>
      <c r="F28" s="15">
        <v>15114.8</v>
      </c>
      <c r="G28" s="15">
        <v>15114.8</v>
      </c>
      <c r="H28" s="15">
        <f t="shared" si="1"/>
        <v>9885.2000000000007</v>
      </c>
    </row>
    <row r="29" spans="1:8" x14ac:dyDescent="0.2">
      <c r="A29" s="49">
        <v>3600</v>
      </c>
      <c r="B29" s="11" t="s">
        <v>95</v>
      </c>
      <c r="C29" s="15">
        <v>51000</v>
      </c>
      <c r="D29" s="15">
        <v>0</v>
      </c>
      <c r="E29" s="15">
        <f t="shared" si="0"/>
        <v>51000</v>
      </c>
      <c r="F29" s="15">
        <v>3181.88</v>
      </c>
      <c r="G29" s="15">
        <v>3181.88</v>
      </c>
      <c r="H29" s="15">
        <f t="shared" si="1"/>
        <v>47818.12</v>
      </c>
    </row>
    <row r="30" spans="1:8" x14ac:dyDescent="0.2">
      <c r="A30" s="49">
        <v>3700</v>
      </c>
      <c r="B30" s="11" t="s">
        <v>96</v>
      </c>
      <c r="C30" s="15">
        <v>125500</v>
      </c>
      <c r="D30" s="15">
        <v>0</v>
      </c>
      <c r="E30" s="15">
        <f t="shared" si="0"/>
        <v>125500</v>
      </c>
      <c r="F30" s="15">
        <v>8335</v>
      </c>
      <c r="G30" s="15">
        <v>7103</v>
      </c>
      <c r="H30" s="15">
        <f t="shared" si="1"/>
        <v>117165</v>
      </c>
    </row>
    <row r="31" spans="1:8" x14ac:dyDescent="0.2">
      <c r="A31" s="49">
        <v>3800</v>
      </c>
      <c r="B31" s="11" t="s">
        <v>97</v>
      </c>
      <c r="C31" s="15">
        <v>134631.49</v>
      </c>
      <c r="D31" s="15">
        <v>60000</v>
      </c>
      <c r="E31" s="15">
        <f t="shared" si="0"/>
        <v>194631.49</v>
      </c>
      <c r="F31" s="15">
        <v>59400</v>
      </c>
      <c r="G31" s="15">
        <v>59400</v>
      </c>
      <c r="H31" s="15">
        <f t="shared" si="1"/>
        <v>135231.49</v>
      </c>
    </row>
    <row r="32" spans="1:8" x14ac:dyDescent="0.2">
      <c r="A32" s="49">
        <v>3900</v>
      </c>
      <c r="B32" s="11" t="s">
        <v>19</v>
      </c>
      <c r="C32" s="15">
        <v>55000</v>
      </c>
      <c r="D32" s="15">
        <v>0</v>
      </c>
      <c r="E32" s="15">
        <f t="shared" si="0"/>
        <v>55000</v>
      </c>
      <c r="F32" s="15">
        <v>9590</v>
      </c>
      <c r="G32" s="15">
        <v>9590</v>
      </c>
      <c r="H32" s="15">
        <f t="shared" si="1"/>
        <v>45410</v>
      </c>
    </row>
    <row r="33" spans="1:8" x14ac:dyDescent="0.2">
      <c r="A33" s="48" t="s">
        <v>70</v>
      </c>
      <c r="B33" s="7"/>
      <c r="C33" s="15">
        <f>SUM(C34:C42)</f>
        <v>28000</v>
      </c>
      <c r="D33" s="15">
        <f>SUM(D34:D42)</f>
        <v>0</v>
      </c>
      <c r="E33" s="15">
        <f t="shared" si="0"/>
        <v>28000</v>
      </c>
      <c r="F33" s="15">
        <f>SUM(F34:F42)</f>
        <v>0</v>
      </c>
      <c r="G33" s="15">
        <f>SUM(G34:G42)</f>
        <v>0</v>
      </c>
      <c r="H33" s="15">
        <f t="shared" si="1"/>
        <v>28000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28000</v>
      </c>
      <c r="D37" s="15">
        <v>0</v>
      </c>
      <c r="E37" s="15">
        <f t="shared" si="0"/>
        <v>28000</v>
      </c>
      <c r="F37" s="15">
        <v>0</v>
      </c>
      <c r="G37" s="15">
        <v>0</v>
      </c>
      <c r="H37" s="15">
        <f t="shared" si="1"/>
        <v>28000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3902785.2</v>
      </c>
      <c r="D77" s="17">
        <f t="shared" si="4"/>
        <v>172979</v>
      </c>
      <c r="E77" s="17">
        <f t="shared" si="4"/>
        <v>4075764.2</v>
      </c>
      <c r="F77" s="17">
        <f t="shared" si="4"/>
        <v>919742.71</v>
      </c>
      <c r="G77" s="17">
        <f t="shared" si="4"/>
        <v>901859.07</v>
      </c>
      <c r="H77" s="17">
        <f t="shared" si="4"/>
        <v>3156021.4899999998</v>
      </c>
    </row>
    <row r="79" spans="1:8" x14ac:dyDescent="0.2">
      <c r="B79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zoomScaleNormal="100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3902785.2</v>
      </c>
      <c r="D6" s="50">
        <v>172979</v>
      </c>
      <c r="E6" s="50">
        <f>C6+D6</f>
        <v>4075764.2</v>
      </c>
      <c r="F6" s="50">
        <v>919742.71</v>
      </c>
      <c r="G6" s="50">
        <v>901859.07</v>
      </c>
      <c r="H6" s="50">
        <f>E6-F6</f>
        <v>3156021.49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3902785.2</v>
      </c>
      <c r="D16" s="17">
        <f>SUM(D6+D8+D10+D12+D14)</f>
        <v>172979</v>
      </c>
      <c r="E16" s="17">
        <f>SUM(E6+E8+E10+E12+E14)</f>
        <v>4075764.2</v>
      </c>
      <c r="F16" s="17">
        <f t="shared" ref="F16:H16" si="0">SUM(F6+F8+F10+F12+F14)</f>
        <v>919742.71</v>
      </c>
      <c r="G16" s="17">
        <f t="shared" si="0"/>
        <v>901859.07</v>
      </c>
      <c r="H16" s="17">
        <f t="shared" si="0"/>
        <v>3156021.49</v>
      </c>
    </row>
    <row r="19" spans="2:2" x14ac:dyDescent="0.2">
      <c r="B19" s="1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46" workbookViewId="0">
      <selection activeCell="B55" sqref="B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3902785.2</v>
      </c>
      <c r="D7" s="15">
        <v>172979</v>
      </c>
      <c r="E7" s="15">
        <f>C7+D7</f>
        <v>4075764.2</v>
      </c>
      <c r="F7" s="15">
        <v>919742.71</v>
      </c>
      <c r="G7" s="15">
        <v>901859.07</v>
      </c>
      <c r="H7" s="15">
        <f>E7-F7</f>
        <v>3156021.49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3902785.2</v>
      </c>
      <c r="D16" s="23">
        <f t="shared" si="2"/>
        <v>172979</v>
      </c>
      <c r="E16" s="23">
        <f t="shared" si="2"/>
        <v>4075764.2</v>
      </c>
      <c r="F16" s="23">
        <f t="shared" si="2"/>
        <v>919742.71</v>
      </c>
      <c r="G16" s="23">
        <f t="shared" si="2"/>
        <v>901859.07</v>
      </c>
      <c r="H16" s="23">
        <f t="shared" si="2"/>
        <v>3156021.49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5" spans="1:8" x14ac:dyDescent="0.2">
      <c r="B55" s="1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19" workbookViewId="0">
      <selection activeCell="D47" sqref="D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3902785.2</v>
      </c>
      <c r="D16" s="15">
        <f t="shared" si="3"/>
        <v>172979</v>
      </c>
      <c r="E16" s="15">
        <f t="shared" si="3"/>
        <v>4075764.2</v>
      </c>
      <c r="F16" s="15">
        <f t="shared" si="3"/>
        <v>919742.71</v>
      </c>
      <c r="G16" s="15">
        <f t="shared" si="3"/>
        <v>901859.07</v>
      </c>
      <c r="H16" s="15">
        <f t="shared" si="3"/>
        <v>3156021.49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3902785.2</v>
      </c>
      <c r="D20" s="15">
        <v>172979</v>
      </c>
      <c r="E20" s="15">
        <f t="shared" si="5"/>
        <v>4075764.2</v>
      </c>
      <c r="F20" s="15">
        <v>919742.71</v>
      </c>
      <c r="G20" s="15">
        <v>901859.07</v>
      </c>
      <c r="H20" s="15">
        <f t="shared" si="4"/>
        <v>3156021.49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3902785.2</v>
      </c>
      <c r="D42" s="23">
        <f t="shared" si="12"/>
        <v>172979</v>
      </c>
      <c r="E42" s="23">
        <f t="shared" si="12"/>
        <v>4075764.2</v>
      </c>
      <c r="F42" s="23">
        <f t="shared" si="12"/>
        <v>919742.71</v>
      </c>
      <c r="G42" s="23">
        <f t="shared" si="12"/>
        <v>901859.07</v>
      </c>
      <c r="H42" s="23">
        <f t="shared" si="12"/>
        <v>3156021.49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 t="s">
        <v>141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2018-03-08T21:21:25Z</cp:lastPrinted>
  <dcterms:created xsi:type="dcterms:W3CDTF">2014-02-10T03:37:14Z</dcterms:created>
  <dcterms:modified xsi:type="dcterms:W3CDTF">2020-04-24T16:30:32Z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