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TERCER TRIMESTRE 2022\"/>
    </mc:Choice>
  </mc:AlternateContent>
  <bookViews>
    <workbookView xWindow="0" yWindow="0" windowWidth="23040" windowHeight="9525" tabRatio="863" firstSheet="1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<sst xmlns="http://schemas.openxmlformats.org/spreadsheetml/2006/main" count="951" uniqueCount="674">
  <si>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</si>
  <si>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</si>
  <si>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</si>
  <si>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</si>
  <si>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</si>
  <si>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</si>
  <si>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</si>
  <si>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</si>
  <si>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</si>
  <si>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</si>
  <si>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</si>
  <si>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</si>
  <si>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</si>
  <si>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</si>
  <si>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</si>
  <si>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</si>
  <si>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</si>
  <si>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</si>
  <si>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</si>
  <si>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</si>
  <si>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</si>
  <si>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</si>
  <si>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</si>
  <si>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</si>
  <si>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</si>
  <si>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</si>
  <si>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</si>
  <si>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</si>
  <si>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</si>
  <si>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</si>
  <si>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</si>
  <si>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</si>
  <si>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</si>
  <si>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</si>
  <si>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</si>
  <si>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</si>
  <si>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</si>
  <si>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</si>
  <si>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</si>
  <si>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</si>
  <si>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</si>
  <si>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</si>
  <si>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</si>
  <si>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</si>
  <si>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</si>
  <si>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</si>
  <si>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</si>
  <si>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</si>
  <si>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</si>
  <si>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</si>
  <si>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</si>
  <si>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</si>
  <si>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</si>
  <si>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</si>
  <si>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</si>
  <si>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</si>
  <si>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</si>
  <si>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</si>
  <si>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</si>
  <si>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</si>
  <si>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</si>
  <si>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</si>
  <si>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</si>
  <si>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</si>
  <si>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</si>
  <si>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</si>
  <si>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</si>
  <si>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</si>
  <si>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</si>
  <si>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</si>
  <si>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</si>
  <si>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</si>
  <si>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</si>
  <si>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</si>
  <si>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</si>
  <si>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</si>
  <si>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</si>
  <si>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</si>
  <si>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</si>
  <si>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</si>
  <si>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</si>
  <si>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</si>
  <si>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</si>
  <si>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</si>
  <si>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</si>
  <si>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</si>
  <si>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</si>
  <si>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</si>
  <si>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</si>
  <si>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</si>
  <si>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</si>
  <si>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</si>
  <si>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</si>
  <si>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</si>
  <si>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</si>
  <si>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</si>
  <si>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</si>
  <si>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</si>
  <si>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</si>
  <si>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</si>
  <si>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</si>
  <si>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</si>
  <si>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</si>
  <si>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</si>
  <si>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</si>
  <si>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</si>
  <si>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</si>
  <si>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</si>
  <si>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</si>
  <si>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</si>
  <si>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</si>
  <si>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</si>
  <si>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</si>
  <si>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</si>
  <si>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</si>
  <si>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</si>
  <si>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</si>
  <si>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</si>
  <si>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</si>
  <si>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</si>
  <si>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</si>
  <si>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</si>
  <si>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</si>
  <si>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</si>
  <si>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</si>
  <si>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</si>
  <si>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</si>
  <si>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</si>
  <si>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</si>
  <si>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</si>
  <si>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</si>
  <si>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</si>
  <si>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</si>
  <si>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</si>
  <si>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</si>
  <si>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</si>
  <si>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</si>
  <si>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</si>
  <si>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</si>
  <si>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</si>
  <si>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</si>
  <si>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</si>
  <si>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</si>
  <si>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</si>
  <si>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</si>
  <si>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</si>
  <si>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</si>
  <si>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</si>
  <si>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</si>
  <si>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</si>
  <si>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</si>
  <si>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</si>
  <si>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</si>
  <si>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</si>
  <si>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</si>
  <si>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</si>
  <si>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</si>
  <si>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</si>
  <si>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</si>
  <si>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</si>
  <si>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</si>
  <si>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</si>
  <si>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</si>
  <si>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</si>
  <si>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</si>
  <si>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</si>
  <si>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</si>
  <si>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</si>
  <si>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</si>
  <si>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</si>
  <si>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</si>
  <si>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</si>
  <si>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</si>
  <si>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</si>
  <si>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</si>
  <si>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</si>
  <si>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</si>
  <si>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</si>
  <si>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</si>
  <si>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</si>
  <si>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</si>
  <si>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</si>
  <si>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</si>
  <si>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</si>
  <si>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</si>
  <si>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</si>
  <si>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</si>
  <si>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</si>
  <si>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</si>
  <si>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</si>
  <si>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</si>
  <si>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</si>
  <si>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</si>
  <si>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</si>
  <si>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</si>
  <si>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</si>
  <si>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</si>
  <si>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</si>
  <si>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</si>
  <si>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</si>
  <si>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</si>
  <si>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</si>
  <si>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</si>
  <si>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</si>
  <si>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</si>
  <si>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</si>
  <si>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</si>
  <si>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</si>
  <si>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</si>
  <si>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</si>
  <si>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</si>
  <si>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</si>
  <si>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</si>
  <si>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</si>
  <si>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</si>
  <si>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</si>
  <si>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</si>
  <si>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</si>
  <si>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</si>
  <si>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</si>
  <si>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</si>
  <si>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</si>
  <si>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</si>
  <si>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</si>
  <si>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</si>
  <si>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</si>
  <si>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</si>
  <si>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</si>
  <si>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</si>
  <si>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</si>
  <si>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</si>
  <si>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</si>
  <si>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</si>
  <si>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</si>
  <si>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</si>
  <si>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</si>
  <si>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</si>
  <si>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</si>
  <si>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</si>
  <si>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</si>
  <si>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</si>
  <si>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</si>
  <si>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</si>
  <si>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</si>
  <si>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</si>
  <si>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</si>
  <si>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</si>
  <si>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</si>
  <si>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</si>
  <si>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</si>
  <si>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</si>
  <si>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</si>
  <si>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</si>
  <si>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</si>
  <si>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</si>
  <si>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</si>
  <si>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</si>
  <si>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</si>
  <si>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</si>
  <si>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</si>
  <si>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</si>
  <si>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</si>
  <si>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</si>
  <si>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</si>
  <si>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</si>
  <si>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</si>
  <si>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</si>
  <si>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</si>
  <si>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</si>
  <si>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</si>
  <si>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</si>
  <si>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</si>
  <si>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</si>
  <si>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</si>
  <si>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</si>
  <si>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</si>
  <si>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</si>
  <si>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</si>
  <si>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</si>
  <si>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</si>
  <si>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</si>
  <si>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</si>
  <si>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</si>
  <si>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</si>
  <si>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</si>
  <si>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</si>
  <si>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</si>
  <si>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</si>
  <si>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</si>
  <si>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</si>
  <si>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</si>
  <si>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</si>
  <si>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</si>
  <si>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</si>
  <si>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</si>
  <si>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</si>
  <si>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</si>
  <si>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</si>
  <si>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</si>
  <si>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</si>
  <si>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</si>
  <si>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</si>
  <si>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</si>
  <si>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</si>
  <si>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</si>
  <si>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</si>
  <si>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</si>
  <si>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</si>
  <si>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</si>
  <si>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</si>
  <si>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</si>
  <si>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</si>
  <si>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</si>
  <si>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</si>
  <si>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</si>
  <si>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</si>
  <si>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</si>
  <si>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</si>
  <si>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</si>
  <si>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</si>
  <si>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</si>
  <si>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</si>
  <si>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</si>
  <si>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</si>
  <si>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</si>
  <si>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</si>
  <si>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</si>
  <si>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</si>
  <si>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</si>
  <si>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</si>
  <si>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</si>
  <si>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</si>
  <si>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</si>
  <si>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</si>
  <si>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</si>
  <si>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</si>
  <si>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</si>
  <si>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</si>
  <si>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</si>
  <si>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</si>
  <si>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</si>
  <si>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</si>
  <si>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</si>
  <si>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</si>
  <si>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</si>
  <si>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</si>
  <si>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</si>
  <si>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</si>
  <si>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</si>
  <si>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</si>
  <si>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</si>
  <si>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</si>
  <si>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</si>
  <si>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</si>
  <si>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</si>
  <si>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</si>
  <si>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</si>
  <si>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</si>
  <si>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</si>
  <si>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</si>
  <si>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</si>
  <si>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</si>
  <si>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</si>
  <si>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</si>
  <si>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</si>
  <si>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</si>
  <si>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</si>
  <si>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</si>
  <si>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</si>
  <si>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</si>
  <si>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</si>
  <si>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</si>
  <si>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</si>
  <si>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</si>
  <si>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</si>
  <si>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</si>
  <si>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</si>
  <si>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</si>
  <si>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</si>
  <si>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</si>
  <si>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</si>
  <si>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</si>
  <si>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</si>
  <si>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</si>
  <si>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</si>
  <si>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</si>
  <si>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</si>
  <si>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</si>
  <si>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</si>
  <si>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</si>
  <si>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</si>
  <si>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</si>
  <si>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</si>
  <si>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</si>
  <si>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</si>
  <si>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</si>
  <si>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</si>
  <si>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</si>
  <si>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</si>
  <si>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</si>
  <si>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</si>
  <si>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</si>
  <si>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</si>
  <si>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</si>
  <si>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</si>
  <si>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</si>
  <si>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</si>
  <si>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</si>
  <si>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</si>
  <si>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</si>
  <si>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</si>
  <si>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</si>
  <si>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</si>
  <si>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</si>
  <si>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</si>
  <si>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</si>
  <si>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</si>
  <si>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</si>
  <si>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</si>
  <si>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</si>
  <si>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</si>
  <si>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</si>
  <si>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</si>
  <si>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</si>
  <si>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</si>
  <si>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</si>
  <si>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</si>
  <si>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</si>
  <si>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</si>
  <si>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</si>
  <si>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</si>
  <si>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</si>
  <si>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</si>
  <si>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</si>
  <si>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</si>
  <si>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</si>
  <si>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</si>
  <si>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</si>
  <si>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</si>
  <si>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</si>
  <si>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</si>
  <si>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</si>
  <si>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</si>
  <si>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</si>
  <si>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</si>
  <si>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</si>
  <si>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</si>
  <si>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</si>
  <si>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</si>
  <si>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</si>
  <si>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</si>
  <si>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</si>
  <si>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</si>
  <si>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</si>
  <si>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</si>
  <si>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</si>
  <si>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</si>
  <si>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</si>
  <si>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</si>
  <si>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</si>
  <si>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</si>
  <si>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</si>
  <si>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</si>
  <si>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</si>
  <si>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</si>
  <si>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</si>
  <si>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</si>
  <si>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</si>
  <si>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</si>
  <si>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</si>
  <si>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</si>
  <si>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</si>
  <si>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</si>
  <si>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</si>
  <si>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</si>
  <si>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</si>
  <si>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</si>
  <si>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</si>
  <si>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</si>
  <si>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</si>
  <si>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</si>
  <si>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</si>
  <si>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</si>
  <si>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</si>
  <si>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</si>
  <si>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</si>
  <si>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</si>
  <si>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</si>
  <si>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</si>
  <si>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</si>
  <si>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</si>
  <si>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</si>
  <si>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</si>
  <si>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</si>
  <si>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</si>
  <si>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</si>
  <si>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</si>
  <si>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</si>
  <si>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</si>
  <si>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</si>
  <si>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</si>
  <si>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</si>
  <si>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</si>
  <si>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</si>
  <si>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</si>
  <si>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</si>
  <si>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</si>
  <si>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</si>
  <si>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</si>
  <si>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</si>
  <si>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</si>
  <si>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</si>
  <si>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</si>
  <si>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</si>
  <si>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</si>
  <si>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</si>
  <si>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</si>
  <si>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</si>
  <si>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</si>
  <si>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</si>
  <si>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</si>
  <si>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</si>
  <si>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</si>
  <si>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</si>
  <si>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</si>
  <si>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</si>
  <si>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</si>
  <si>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</si>
  <si>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</si>
  <si>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</si>
  <si>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</si>
  <si>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</si>
  <si>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</si>
  <si>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</si>
  <si>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</si>
  <si>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</si>
  <si>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</si>
  <si>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</si>
  <si>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</si>
  <si>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</si>
  <si>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</si>
  <si>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</si>
  <si>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</si>
  <si>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</si>
  <si>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</si>
  <si>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</si>
  <si>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</si>
  <si>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</si>
  <si>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</si>
  <si>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</si>
  <si>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</si>
  <si>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</si>
  <si>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</si>
  <si>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</si>
  <si>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</si>
  <si>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</si>
  <si>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</si>
  <si>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</si>
  <si>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</si>
  <si>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</si>
  <si>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</si>
  <si>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</si>
  <si>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</si>
  <si>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</si>
  <si>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</si>
  <si>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</si>
  <si>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</si>
  <si>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</si>
  <si>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</si>
  <si>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</si>
  <si>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</si>
  <si>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</si>
  <si>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</si>
  <si>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</si>
  <si>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</si>
  <si>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</si>
  <si>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</si>
  <si>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</si>
  <si>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</si>
  <si>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</si>
  <si>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</si>
  <si>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</si>
  <si>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</si>
  <si>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</si>
  <si>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</si>
  <si>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</si>
  <si>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</si>
  <si>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</si>
  <si>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</si>
  <si>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</si>
  <si>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</si>
  <si>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</si>
  <si>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</si>
  <si>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</si>
  <si>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</si>
  <si>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</si>
  <si>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</si>
  <si>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</si>
  <si>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</si>
  <si>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</si>
  <si>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</si>
  <si>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</si>
  <si>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</si>
  <si>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</si>
  <si>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</si>
  <si>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</si>
  <si>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</si>
  <si>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</si>
  <si>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</si>
  <si>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</si>
  <si>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</si>
  <si>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</si>
  <si>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</si>
  <si>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</si>
  <si>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</si>
  <si>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</si>
  <si>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</si>
  <si>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</si>
  <si>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</si>
  <si>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</si>
  <si>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</si>
  <si>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</si>
  <si>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</si>
  <si>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</si>
  <si>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</si>
  <si>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</si>
  <si>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</si>
  <si>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</si>
  <si>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</si>
  <si>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</si>
  <si>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</si>
  <si>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</si>
  <si>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</si>
  <si>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</si>
  <si>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</si>
  <si>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</si>
  <si>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</si>
  <si>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</si>
  <si>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</si>
  <si>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</si>
  <si>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</si>
  <si>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</si>
  <si>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</si>
  <si>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</si>
  <si>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</si>
  <si>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</si>
  <si>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</si>
  <si>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</si>
  <si>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</si>
  <si>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</si>
  <si>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</si>
  <si>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</si>
  <si>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</si>
  <si>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</si>
  <si>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</si>
  <si>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</si>
  <si>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</si>
  <si>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</si>
  <si>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</si>
  <si>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</si>
  <si>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</si>
  <si>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</si>
  <si>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</si>
  <si>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</si>
  <si>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</si>
  <si>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</si>
  <si>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</si>
  <si>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</si>
  <si>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</si>
  <si>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</si>
  <si>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</si>
  <si>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</si>
  <si>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de Uriangato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</si>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</sst>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3709442.58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3709442.58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3709442.58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48.18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150994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138400.4</v>
      </c>
    </row>
    <row r="26" spans="1:3" x14ac:dyDescent="0.2">
      <c r="A26" s="90" t="s">
        <v>553</v>
      </c>
      <c r="B26" s="77" t="s">
        <v>554</v>
      </c>
      <c r="C26" s="150">
        <v>3420000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48289.27</v>
      </c>
    </row>
    <row r="31" spans="1:3" x14ac:dyDescent="0.2">
      <c r="A31" s="90" t="s">
        <v>560</v>
      </c>
      <c r="B31" s="77" t="s">
        <v>441</v>
      </c>
      <c r="C31" s="150">
        <v>48289.27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-3661153.31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8064065.3600000003</v>
      </c>
      <c r="E40" s="34">
        <v>-4032032.68</v>
      </c>
      <c r="F40" s="34">
        <f t="shared" si="0"/>
        <v>4032032.68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15141401.359999999</v>
      </c>
      <c r="E41" s="34">
        <v>-16284632.84</v>
      </c>
      <c r="F41" s="34">
        <f t="shared" si="0"/>
        <v>-1143231.4800000004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2238624.14</v>
      </c>
      <c r="E42" s="34">
        <v>-1417982.76</v>
      </c>
      <c r="F42" s="34">
        <f t="shared" si="0"/>
        <v>820641.38000000012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15673329.26</v>
      </c>
      <c r="E43" s="34">
        <v>-15673329.26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5981943.3399999999</v>
      </c>
      <c r="E44" s="34">
        <v>-9691385.9199999999</v>
      </c>
      <c r="F44" s="34">
        <f t="shared" si="0"/>
        <v>-3709442.58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4032032.68</v>
      </c>
      <c r="E45" s="34">
        <v>-8064065.3600000003</v>
      </c>
      <c r="F45" s="34">
        <f t="shared" si="0"/>
        <v>-4032032.68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18142065.59</v>
      </c>
      <c r="E46" s="34">
        <v>-16303477.199999999</v>
      </c>
      <c r="F46" s="34">
        <f t="shared" si="0"/>
        <v>1838588.3900000006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3229187.51</v>
      </c>
      <c r="E47" s="34">
        <v>-4049828.89</v>
      </c>
      <c r="F47" s="34">
        <f t="shared" si="0"/>
        <v>-820641.38000000035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15070428.35</v>
      </c>
      <c r="E48" s="34">
        <v>-15070428.35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15070428.35</v>
      </c>
      <c r="E49" s="34">
        <v>-15070428.35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15070428.35</v>
      </c>
      <c r="E50" s="34">
        <v>-15070428.35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9042257.0099999998</v>
      </c>
      <c r="E51" s="34">
        <v>-6028171.3399999999</v>
      </c>
      <c r="F51" s="34">
        <f t="shared" si="0"/>
        <v>3014085.67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10424.24</v>
      </c>
      <c r="D15" s="24">
        <v>10424.24</v>
      </c>
      <c r="E15" s="24">
        <v>10424.24</v>
      </c>
      <c r="F15" s="24">
        <v>10424.24</v>
      </c>
      <c r="G15" s="24">
        <v>10424.24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13587.83</v>
      </c>
      <c r="F16" s="24">
        <v>10</v>
      </c>
      <c r="G16" s="24">
        <v>10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3682</v>
      </c>
      <c r="D20" s="24">
        <v>3682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2240143.33</v>
      </c>
      <c r="D62" s="24">
        <f t="shared" ref="D62:E62" si="0">SUM(D63:D70)</f>
        <v>0</v>
      </c>
      <c r="E62" s="24">
        <f t="shared" si="0"/>
        <v>-1668704.57</v>
      </c>
    </row>
    <row r="63" spans="1:9" x14ac:dyDescent="0.2">
      <c r="A63" s="22">
        <v>1241</v>
      </c>
      <c r="B63" s="20" t="s">
        <v>239</v>
      </c>
      <c r="C63" s="24">
        <v>972754.94</v>
      </c>
      <c r="D63" s="24">
        <v>0</v>
      </c>
      <c r="E63" s="24">
        <v>-642619.59</v>
      </c>
    </row>
    <row r="64" spans="1:9" x14ac:dyDescent="0.2">
      <c r="A64" s="22">
        <v>1242</v>
      </c>
      <c r="B64" s="20" t="s">
        <v>240</v>
      </c>
      <c r="C64" s="24">
        <v>544297.05000000005</v>
      </c>
      <c r="D64" s="24">
        <v>0</v>
      </c>
      <c r="E64" s="24">
        <v>-337312.84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648336</v>
      </c>
      <c r="D66" s="24">
        <v>0</v>
      </c>
      <c r="E66" s="24">
        <v>-646170.17000000004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74755.34</v>
      </c>
      <c r="D68" s="24">
        <v>0</v>
      </c>
      <c r="E68" s="24">
        <v>-42601.97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34636.050000000003</v>
      </c>
      <c r="D74" s="24">
        <f>SUM(D75:D79)</f>
        <v>0</v>
      </c>
      <c r="E74" s="24">
        <f>SUM(E75:E79)</f>
        <v>27921.15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-100.03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34636.050000000003</v>
      </c>
      <c r="D78" s="24">
        <v>0</v>
      </c>
      <c r="E78" s="24">
        <v>28021.18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25429.769999999997</v>
      </c>
      <c r="D110" s="24">
        <f>SUM(D111:D119)</f>
        <v>25429.769999999997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6773.6</v>
      </c>
      <c r="D112" s="24">
        <f t="shared" ref="D112:D119" si="1">C112</f>
        <v>6773.6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18656.169999999998</v>
      </c>
      <c r="D117" s="24">
        <f t="shared" si="1"/>
        <v>18656.169999999998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151042.18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48.18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48.18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150994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150994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3420000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3420000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3420000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138400.4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138400.4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138400.4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3016353.94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2944164.67</v>
      </c>
      <c r="D99" s="57">
        <f>C99/$C$98</f>
        <v>0.97606737424189682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1588557.05</v>
      </c>
      <c r="D100" s="57">
        <f t="shared" ref="D100:D163" si="0">C100/$C$98</f>
        <v>0.52664809289588876</v>
      </c>
      <c r="E100" s="56"/>
    </row>
    <row r="101" spans="1:5" x14ac:dyDescent="0.2">
      <c r="A101" s="54">
        <v>5111</v>
      </c>
      <c r="B101" s="51" t="s">
        <v>363</v>
      </c>
      <c r="C101" s="55">
        <v>1439515.08</v>
      </c>
      <c r="D101" s="57">
        <f t="shared" si="0"/>
        <v>0.47723679270874958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33153.949999999997</v>
      </c>
      <c r="D103" s="57">
        <f t="shared" si="0"/>
        <v>1.0991399106167228E-2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115888.02</v>
      </c>
      <c r="D105" s="57">
        <f t="shared" si="0"/>
        <v>3.8419901080971951E-2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372574.57</v>
      </c>
      <c r="D107" s="57">
        <f t="shared" si="0"/>
        <v>0.12351818699366561</v>
      </c>
      <c r="E107" s="56"/>
    </row>
    <row r="108" spans="1:5" x14ac:dyDescent="0.2">
      <c r="A108" s="54">
        <v>5121</v>
      </c>
      <c r="B108" s="51" t="s">
        <v>370</v>
      </c>
      <c r="C108" s="55">
        <v>103079.75</v>
      </c>
      <c r="D108" s="57">
        <f t="shared" si="0"/>
        <v>3.4173625526187419E-2</v>
      </c>
      <c r="E108" s="56"/>
    </row>
    <row r="109" spans="1:5" x14ac:dyDescent="0.2">
      <c r="A109" s="54">
        <v>5122</v>
      </c>
      <c r="B109" s="51" t="s">
        <v>371</v>
      </c>
      <c r="C109" s="55">
        <v>59630.58</v>
      </c>
      <c r="D109" s="57">
        <f t="shared" si="0"/>
        <v>1.9769092482561913E-2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59503.3</v>
      </c>
      <c r="D111" s="57">
        <f t="shared" si="0"/>
        <v>1.9726895842999116E-2</v>
      </c>
      <c r="E111" s="56"/>
    </row>
    <row r="112" spans="1:5" x14ac:dyDescent="0.2">
      <c r="A112" s="54">
        <v>5125</v>
      </c>
      <c r="B112" s="51" t="s">
        <v>374</v>
      </c>
      <c r="C112" s="55">
        <v>9557.4</v>
      </c>
      <c r="D112" s="57">
        <f t="shared" si="0"/>
        <v>3.168527364530702E-3</v>
      </c>
      <c r="E112" s="56"/>
    </row>
    <row r="113" spans="1:5" x14ac:dyDescent="0.2">
      <c r="A113" s="54">
        <v>5126</v>
      </c>
      <c r="B113" s="51" t="s">
        <v>375</v>
      </c>
      <c r="C113" s="55">
        <v>57713.35</v>
      </c>
      <c r="D113" s="57">
        <f t="shared" si="0"/>
        <v>1.9133480734691233E-2</v>
      </c>
      <c r="E113" s="56"/>
    </row>
    <row r="114" spans="1:5" x14ac:dyDescent="0.2">
      <c r="A114" s="54">
        <v>5127</v>
      </c>
      <c r="B114" s="51" t="s">
        <v>376</v>
      </c>
      <c r="C114" s="55">
        <v>69098.789999999994</v>
      </c>
      <c r="D114" s="57">
        <f t="shared" si="0"/>
        <v>2.290805103594706E-2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13991.4</v>
      </c>
      <c r="D116" s="57">
        <f t="shared" si="0"/>
        <v>4.63851400674816E-3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983033.05</v>
      </c>
      <c r="D117" s="57">
        <f t="shared" si="0"/>
        <v>0.32590109435234249</v>
      </c>
      <c r="E117" s="56"/>
    </row>
    <row r="118" spans="1:5" x14ac:dyDescent="0.2">
      <c r="A118" s="54">
        <v>5131</v>
      </c>
      <c r="B118" s="51" t="s">
        <v>380</v>
      </c>
      <c r="C118" s="55">
        <v>48946</v>
      </c>
      <c r="D118" s="57">
        <f t="shared" si="0"/>
        <v>1.6226875550287709E-2</v>
      </c>
      <c r="E118" s="56"/>
    </row>
    <row r="119" spans="1:5" x14ac:dyDescent="0.2">
      <c r="A119" s="54">
        <v>5132</v>
      </c>
      <c r="B119" s="51" t="s">
        <v>381</v>
      </c>
      <c r="C119" s="55">
        <v>143079.57</v>
      </c>
      <c r="D119" s="57">
        <f t="shared" si="0"/>
        <v>4.7434609083044151E-2</v>
      </c>
      <c r="E119" s="56"/>
    </row>
    <row r="120" spans="1:5" x14ac:dyDescent="0.2">
      <c r="A120" s="54">
        <v>5133</v>
      </c>
      <c r="B120" s="51" t="s">
        <v>382</v>
      </c>
      <c r="C120" s="55">
        <v>457232.76</v>
      </c>
      <c r="D120" s="57">
        <f t="shared" si="0"/>
        <v>0.15158458493103763</v>
      </c>
      <c r="E120" s="56"/>
    </row>
    <row r="121" spans="1:5" x14ac:dyDescent="0.2">
      <c r="A121" s="54">
        <v>5134</v>
      </c>
      <c r="B121" s="51" t="s">
        <v>383</v>
      </c>
      <c r="C121" s="55">
        <v>25632.47</v>
      </c>
      <c r="D121" s="57">
        <f t="shared" si="0"/>
        <v>8.497832320036024E-3</v>
      </c>
      <c r="E121" s="56"/>
    </row>
    <row r="122" spans="1:5" x14ac:dyDescent="0.2">
      <c r="A122" s="54">
        <v>5135</v>
      </c>
      <c r="B122" s="51" t="s">
        <v>384</v>
      </c>
      <c r="C122" s="55">
        <v>22582.400000000001</v>
      </c>
      <c r="D122" s="57">
        <f t="shared" si="0"/>
        <v>7.4866545668045847E-3</v>
      </c>
      <c r="E122" s="56"/>
    </row>
    <row r="123" spans="1:5" x14ac:dyDescent="0.2">
      <c r="A123" s="54">
        <v>5136</v>
      </c>
      <c r="B123" s="51" t="s">
        <v>385</v>
      </c>
      <c r="C123" s="55">
        <v>50815.34</v>
      </c>
      <c r="D123" s="57">
        <f t="shared" si="0"/>
        <v>1.6846610514149409E-2</v>
      </c>
      <c r="E123" s="56"/>
    </row>
    <row r="124" spans="1:5" x14ac:dyDescent="0.2">
      <c r="A124" s="54">
        <v>5137</v>
      </c>
      <c r="B124" s="51" t="s">
        <v>386</v>
      </c>
      <c r="C124" s="55">
        <v>20038.34</v>
      </c>
      <c r="D124" s="57">
        <f t="shared" si="0"/>
        <v>6.6432323257130761E-3</v>
      </c>
      <c r="E124" s="56"/>
    </row>
    <row r="125" spans="1:5" x14ac:dyDescent="0.2">
      <c r="A125" s="54">
        <v>5138</v>
      </c>
      <c r="B125" s="51" t="s">
        <v>387</v>
      </c>
      <c r="C125" s="55">
        <v>170869.17</v>
      </c>
      <c r="D125" s="57">
        <f t="shared" si="0"/>
        <v>5.6647586257732079E-2</v>
      </c>
      <c r="E125" s="56"/>
    </row>
    <row r="126" spans="1:5" x14ac:dyDescent="0.2">
      <c r="A126" s="54">
        <v>5139</v>
      </c>
      <c r="B126" s="51" t="s">
        <v>388</v>
      </c>
      <c r="C126" s="55">
        <v>43837</v>
      </c>
      <c r="D126" s="57">
        <f t="shared" si="0"/>
        <v>1.4533108803537824E-2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23900</v>
      </c>
      <c r="D127" s="57">
        <f t="shared" si="0"/>
        <v>7.9234733308518827E-3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23900</v>
      </c>
      <c r="D137" s="57">
        <f t="shared" si="0"/>
        <v>7.9234733308518827E-3</v>
      </c>
      <c r="E137" s="56"/>
    </row>
    <row r="138" spans="1:5" x14ac:dyDescent="0.2">
      <c r="A138" s="54">
        <v>5241</v>
      </c>
      <c r="B138" s="51" t="s">
        <v>398</v>
      </c>
      <c r="C138" s="55">
        <v>23900</v>
      </c>
      <c r="D138" s="57">
        <f t="shared" si="0"/>
        <v>7.9234733308518827E-3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48289.27</v>
      </c>
      <c r="D185" s="57">
        <f t="shared" si="1"/>
        <v>1.6009152427251292E-2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48289.27</v>
      </c>
      <c r="D186" s="57">
        <f t="shared" si="1"/>
        <v>1.6009152427251292E-2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48289.27</v>
      </c>
      <c r="D194" s="57">
        <f t="shared" si="1"/>
        <v>1.6009152427251292E-2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340758.6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693088.64</v>
      </c>
    </row>
    <row r="15" spans="1:5" x14ac:dyDescent="0.2">
      <c r="A15" s="33">
        <v>3220</v>
      </c>
      <c r="B15" s="29" t="s">
        <v>473</v>
      </c>
      <c r="C15" s="34">
        <v>535489.87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1002506.98</v>
      </c>
      <c r="D10" s="34">
        <v>281455.25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1002506.98</v>
      </c>
      <c r="D15" s="135">
        <f>SUM(D8:D14)</f>
        <v>281455.25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46021</v>
      </c>
      <c r="D28" s="135">
        <f>SUM(D29:D36)</f>
        <v>46021</v>
      </c>
      <c r="E28" s="130"/>
    </row>
    <row r="29" spans="1:5" x14ac:dyDescent="0.2">
      <c r="A29" s="33">
        <v>1241</v>
      </c>
      <c r="B29" s="29" t="s">
        <v>239</v>
      </c>
      <c r="C29" s="34">
        <v>31522</v>
      </c>
      <c r="D29" s="132">
        <v>31522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14499</v>
      </c>
      <c r="D34" s="132">
        <v>14499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46021</v>
      </c>
      <c r="D43" s="135">
        <f>D20+D28+D37</f>
        <v>46021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693088.64</v>
      </c>
      <c r="D47" s="135">
        <v>2264.94</v>
      </c>
    </row>
    <row r="48" spans="1:5" x14ac:dyDescent="0.2">
      <c r="A48" s="131"/>
      <c r="B48" s="136" t="s">
        <v>629</v>
      </c>
      <c r="C48" s="135">
        <f>C51+C63+C95+C98+C49</f>
        <v>48289.27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48289.27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48289.27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48289.27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741377.91</v>
      </c>
      <c r="D126" s="135">
        <f>D47+D48+D104-D110-D113</f>
        <v>2264.94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2019-02-13T21:19:08Z</cp:lastPrinted>
  <dcterms:created xsi:type="dcterms:W3CDTF">2012-12-11T20:36:24Z</dcterms:created>
  <dcterms:modified xsi:type="dcterms:W3CDTF">2022-10-25T15:10:10Z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