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2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D49" i="62" l="1"/>
  <c r="C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C98" i="60" s="1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58" i="60"/>
  <c r="C43" i="62"/>
  <c r="C61" i="62"/>
  <c r="C48" i="62" s="1"/>
  <c r="C113" i="62" s="1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<sst xmlns="http://schemas.openxmlformats.org/spreadsheetml/2006/main" count="938" uniqueCount="664">
  <si>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</si>
  <si>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</si>
  <si>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</si>
  <si>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</si>
  <si>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</si>
  <si>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</si>
  <si>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</si>
  <si>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</si>
  <si>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</si>
  <si>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</si>
  <si>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</si>
  <si>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</si>
  <si>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</si>
  <si>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</si>
  <si>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</si>
  <si>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</si>
  <si>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</si>
  <si>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</si>
  <si>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</si>
  <si>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</si>
  <si>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</si>
  <si>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</si>
  <si>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</si>
  <si>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</si>
  <si>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</si>
  <si>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</si>
  <si>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</si>
  <si>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</si>
  <si>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</si>
  <si>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</si>
  <si>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</si>
  <si>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</si>
  <si>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</si>
  <si>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</si>
  <si>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</si>
  <si>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</si>
  <si>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</si>
  <si>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</si>
  <si>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</si>
  <si>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</si>
  <si>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</si>
  <si>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</si>
  <si>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</si>
  <si>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</si>
  <si>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</si>
  <si>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</si>
  <si>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</si>
  <si>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</si>
  <si>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</si>
  <si>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</si>
  <si>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</si>
  <si>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</si>
  <si>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</si>
  <si>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</si>
  <si>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</si>
  <si>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</si>
  <si>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</si>
  <si>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</si>
  <si>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</si>
  <si>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</si>
  <si>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</si>
  <si>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</si>
  <si>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</si>
  <si>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</si>
  <si>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</si>
  <si>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</si>
  <si>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</si>
  <si>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</si>
  <si>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</si>
  <si>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</si>
  <si>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</si>
  <si>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</si>
  <si>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</si>
  <si>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</si>
  <si>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</si>
  <si>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</si>
  <si>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</si>
  <si>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</si>
  <si>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</si>
  <si>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</si>
  <si>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</si>
  <si>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</si>
  <si>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</si>
  <si>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</si>
  <si>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</si>
  <si>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</si>
  <si>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</si>
  <si>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</si>
  <si>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</si>
  <si>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</si>
  <si>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</si>
  <si>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</si>
  <si>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</si>
  <si>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</si>
  <si>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</si>
  <si>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</si>
  <si>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</si>
  <si>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</si>
  <si>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</si>
  <si>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</si>
  <si>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</si>
  <si>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</si>
  <si>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</si>
  <si>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</si>
  <si>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</si>
  <si>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</si>
  <si>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</si>
  <si>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</si>
  <si>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</si>
  <si>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</si>
  <si>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</si>
  <si>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</si>
  <si>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</si>
  <si>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</si>
  <si>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</si>
  <si>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</si>
  <si>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</si>
  <si>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</si>
  <si>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</si>
  <si>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</si>
  <si>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</si>
  <si>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</si>
  <si>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</si>
  <si>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</si>
  <si>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</si>
  <si>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</si>
  <si>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</si>
  <si>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</si>
  <si>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</si>
  <si>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</si>
  <si>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</si>
  <si>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</si>
  <si>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</si>
  <si>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</si>
  <si>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</si>
  <si>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</si>
  <si>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</si>
  <si>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</si>
  <si>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</si>
  <si>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</si>
  <si>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</si>
  <si>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</si>
  <si>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</si>
  <si>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</si>
  <si>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</si>
  <si>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</si>
  <si>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</si>
  <si>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</si>
  <si>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</si>
  <si>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</si>
  <si>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</si>
  <si>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</si>
  <si>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</si>
  <si>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</si>
  <si>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</si>
  <si>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</si>
  <si>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</si>
  <si>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</si>
  <si>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</si>
  <si>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</si>
  <si>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</si>
  <si>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</si>
  <si>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</si>
  <si>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</si>
  <si>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</si>
  <si>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</si>
  <si>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</si>
  <si>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</si>
  <si>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</si>
  <si>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</si>
  <si>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</si>
  <si>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</si>
  <si>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</si>
  <si>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</si>
  <si>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</si>
  <si>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</si>
  <si>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</si>
  <si>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</si>
  <si>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</si>
  <si>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</si>
  <si>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</si>
  <si>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</si>
  <si>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</si>
  <si>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</si>
  <si>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</si>
  <si>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</si>
  <si>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</si>
  <si>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</si>
  <si>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</si>
  <si>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</si>
  <si>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</si>
  <si>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</si>
  <si>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</si>
  <si>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</si>
  <si>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</si>
  <si>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</si>
  <si>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</si>
  <si>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</si>
  <si>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</si>
  <si>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</si>
  <si>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</si>
  <si>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</si>
  <si>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</si>
  <si>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</si>
  <si>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</si>
  <si>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</si>
  <si>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</si>
  <si>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</si>
  <si>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</si>
  <si>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</si>
  <si>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</si>
  <si>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</si>
  <si>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</si>
  <si>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</si>
  <si>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</si>
  <si>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</si>
  <si>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</si>
  <si>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</si>
  <si>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</si>
  <si>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</si>
  <si>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</si>
  <si>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</si>
  <si>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</si>
  <si>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</si>
  <si>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</si>
  <si>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</si>
  <si>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</si>
  <si>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</si>
  <si>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</si>
  <si>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</si>
  <si>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</si>
  <si>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</si>
  <si>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</si>
  <si>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</si>
  <si>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</si>
  <si>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</si>
  <si>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</si>
  <si>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</si>
  <si>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</si>
  <si>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</si>
  <si>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</si>
  <si>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</si>
  <si>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</si>
  <si>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</si>
  <si>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</si>
  <si>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</si>
  <si>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</si>
  <si>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</si>
  <si>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</si>
  <si>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</si>
  <si>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</si>
  <si>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</si>
  <si>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</si>
  <si>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</si>
  <si>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</si>
  <si>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</si>
  <si>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</si>
  <si>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</si>
  <si>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</si>
  <si>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</si>
  <si>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</si>
  <si>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</si>
  <si>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</si>
  <si>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</si>
  <si>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</si>
  <si>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</si>
  <si>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</si>
  <si>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</si>
  <si>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</si>
  <si>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</si>
  <si>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</si>
  <si>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</si>
  <si>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</si>
  <si>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</si>
  <si>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</si>
  <si>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</si>
  <si>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</si>
  <si>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</si>
  <si>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</si>
  <si>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</si>
  <si>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</si>
  <si>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</si>
  <si>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</si>
  <si>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</si>
  <si>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</si>
  <si>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</si>
  <si>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</si>
  <si>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</si>
  <si>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</si>
  <si>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</si>
  <si>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</si>
  <si>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</si>
  <si>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</si>
  <si>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</si>
  <si>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</si>
  <si>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</si>
  <si>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</si>
  <si>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</si>
  <si>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</si>
  <si>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</si>
  <si>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</si>
  <si>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</si>
  <si>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</si>
  <si>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</si>
  <si>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</si>
  <si>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</si>
  <si>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</si>
  <si>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</si>
  <si>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</si>
  <si>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</si>
  <si>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</si>
  <si>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</si>
  <si>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</si>
  <si>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</si>
  <si>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</si>
  <si>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</si>
  <si>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</si>
  <si>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</si>
  <si>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</si>
  <si>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</si>
  <si>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</si>
  <si>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</si>
  <si>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</si>
  <si>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</si>
  <si>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</si>
  <si>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</si>
  <si>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</si>
  <si>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</si>
  <si>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</si>
  <si>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</si>
  <si>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</si>
  <si>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</si>
  <si>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</si>
  <si>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</si>
  <si>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</si>
  <si>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</si>
  <si>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</si>
  <si>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</si>
  <si>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</si>
  <si>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</si>
  <si>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</si>
  <si>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</si>
  <si>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</si>
  <si>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</si>
  <si>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</si>
  <si>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</si>
  <si>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</si>
  <si>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</si>
  <si>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</si>
  <si>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</si>
  <si>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</si>
  <si>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</si>
  <si>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</si>
  <si>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</si>
  <si>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</si>
  <si>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</si>
  <si>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</si>
  <si>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</si>
  <si>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</si>
  <si>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</si>
  <si>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</si>
  <si>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</si>
  <si>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</si>
  <si>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</si>
  <si>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</si>
  <si>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</si>
  <si>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</si>
  <si>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</si>
  <si>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</si>
  <si>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</si>
  <si>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</si>
  <si>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</si>
  <si>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</si>
  <si>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</si>
  <si>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</si>
  <si>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</si>
  <si>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</si>
  <si>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</si>
  <si>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</si>
  <si>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</si>
  <si>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</si>
  <si>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</si>
  <si>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</si>
  <si>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</si>
  <si>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</si>
  <si>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</si>
  <si>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</si>
  <si>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</si>
  <si>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</si>
  <si>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</si>
  <si>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</si>
  <si>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</si>
  <si>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</si>
  <si>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</si>
  <si>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</si>
  <si>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</si>
  <si>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</si>
  <si>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</si>
  <si>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</si>
  <si>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</si>
  <si>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</si>
  <si>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</si>
  <si>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</si>
  <si>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</si>
  <si>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</si>
  <si>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</si>
  <si>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</si>
  <si>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</si>
  <si>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</si>
  <si>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</si>
  <si>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</si>
  <si>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</si>
  <si>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</si>
  <si>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</si>
  <si>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</si>
  <si>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</si>
  <si>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</si>
  <si>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</si>
  <si>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</si>
  <si>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</si>
  <si>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</si>
  <si>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</si>
  <si>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</si>
  <si>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</si>
  <si>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</si>
  <si>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</si>
  <si>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</si>
  <si>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</si>
  <si>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</si>
  <si>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</si>
  <si>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</si>
  <si>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</si>
  <si>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</si>
  <si>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</si>
  <si>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</si>
  <si>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</si>
  <si>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</si>
  <si>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</si>
  <si>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</si>
  <si>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</si>
  <si>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</si>
  <si>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</si>
  <si>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</si>
  <si>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</si>
  <si>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</si>
  <si>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</si>
  <si>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</si>
  <si>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</si>
  <si>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</si>
  <si>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</si>
  <si>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</si>
  <si>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</si>
  <si>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</si>
  <si>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</si>
  <si>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</si>
  <si>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</si>
  <si>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</si>
  <si>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</si>
  <si>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</si>
  <si>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</si>
  <si>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</si>
  <si>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</si>
  <si>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</si>
  <si>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</si>
  <si>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</si>
  <si>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</si>
  <si>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</si>
  <si>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</si>
  <si>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</si>
  <si>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</si>
  <si>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</si>
  <si>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</si>
  <si>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</si>
  <si>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</si>
  <si>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</si>
  <si>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</si>
  <si>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</si>
  <si>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</si>
  <si>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</si>
  <si>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</si>
  <si>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</si>
  <si>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</si>
  <si>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</si>
  <si>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</si>
  <si>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</si>
  <si>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</si>
  <si>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</si>
  <si>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</si>
  <si>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</si>
  <si>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</si>
  <si>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</si>
  <si>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</si>
  <si>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</si>
  <si>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</si>
  <si>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</si>
  <si>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</si>
  <si>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</si>
  <si>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</si>
  <si>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</si>
  <si>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</si>
  <si>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</si>
  <si>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</si>
  <si>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</si>
  <si>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</si>
  <si>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</si>
  <si>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</si>
  <si>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</si>
  <si>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</si>
  <si>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</si>
  <si>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</si>
  <si>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</si>
  <si>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</si>
  <si>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</si>
  <si>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</si>
  <si>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</si>
  <si>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</si>
  <si>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</si>
  <si>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</si>
  <si>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</si>
  <si>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</si>
  <si>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</si>
  <si>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</si>
  <si>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</si>
  <si>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</si>
  <si>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</si>
  <si>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</si>
  <si>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</si>
  <si>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</si>
  <si>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</si>
  <si>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</si>
  <si>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</si>
  <si>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</si>
  <si>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</si>
  <si>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</si>
  <si>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</si>
  <si>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</si>
  <si>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</si>
  <si>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</si>
  <si>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</si>
  <si>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</si>
  <si>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</si>
  <si>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</si>
  <si>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</si>
  <si>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</si>
  <si>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</si>
  <si>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</si>
  <si>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</si>
  <si>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</si>
  <si>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</si>
  <si>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</si>
  <si>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</si>
  <si>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</si>
  <si>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</si>
  <si>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</si>
  <si>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</si>
  <si>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</si>
  <si>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</si>
  <si>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</si>
  <si>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</si>
  <si>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</si>
  <si>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</si>
  <si>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</si>
  <si>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</si>
  <si>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</si>
  <si>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</si>
  <si>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</si>
  <si>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</si>
  <si>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</si>
  <si>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</si>
  <si>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</si>
  <si>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</si>
  <si>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</si>
  <si>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</si>
  <si>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</si>
  <si>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</si>
  <si>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</si>
  <si>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</si>
  <si>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</si>
  <si>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</si>
  <si>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</si>
  <si>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</si>
  <si>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</si>
  <si>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</si>
  <si>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</si>
  <si>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</si>
  <si>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</si>
  <si>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</si>
  <si>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</si>
  <si>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</si>
  <si>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</si>
  <si>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</si>
  <si>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</si>
  <si>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</si>
  <si>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</si>
  <si>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</si>
  <si>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</si>
  <si>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</si>
  <si>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</si>
  <si>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</si>
  <si>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</si>
  <si>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</si>
  <si>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</si>
  <si>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</si>
  <si>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</si>
  <si>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</si>
  <si>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</si>
  <si>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</si>
  <si>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</si>
  <si>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</si>
  <si>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</si>
  <si>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</si>
  <si>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</si>
  <si>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</si>
  <si>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</si>
  <si>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</si>
  <si>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</si>
  <si>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</si>
  <si>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</si>
  <si>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</si>
  <si>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</si>
  <si>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</si>
  <si>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</si>
  <si>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</si>
  <si>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</si>
  <si>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</si>
  <si>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</si>
  <si>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</si>
  <si>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</si>
  <si>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</si>
  <si>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</si>
  <si>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</si>
  <si>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</si>
  <si>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</si>
  <si>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</si>
  <si>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</si>
  <si>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</si>
  <si>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</si>
  <si>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</si>
  <si>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</si>
  <si>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</si>
  <si>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</si>
  <si>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</si>
  <si>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</si>
  <si>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</si>
  <si>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</si>
  <si>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</si>
  <si>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</si>
  <si>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</si>
  <si>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</si>
  <si>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</si>
  <si>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</si>
  <si>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</si>
  <si>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</si>
  <si>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</si>
  <si>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</si>
  <si>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</si>
  <si>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</si>
  <si>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</si>
  <si>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</si>
  <si>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</si>
  <si>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</si>
  <si>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</si>
  <si>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Casa de la Cultura de Uriangato</t>
  </si>
  <si>
    <t>Correspondiente del 1 de Enero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</si>
</sst>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/>
    <cellStyle name="Millares 2 2" xfId="15"/>
    <cellStyle name="Millares 2 3" xfId="16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220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20" sqref="B2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662</v>
      </c>
      <c r="B1" s="153"/>
      <c r="C1" s="17"/>
      <c r="D1" s="14" t="s">
        <v>614</v>
      </c>
      <c r="E1" s="15">
        <v>2022</v>
      </c>
    </row>
    <row r="2" spans="1:5" ht="18.95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95" customHeight="1" x14ac:dyDescent="0.2">
      <c r="A3" s="155" t="s">
        <v>663</v>
      </c>
      <c r="B3" s="155"/>
      <c r="C3" s="17"/>
      <c r="D3" s="14" t="s">
        <v>616</v>
      </c>
      <c r="E3" s="15">
        <v>1</v>
      </c>
    </row>
    <row r="4" spans="1:5" s="101" customFormat="1" ht="18.95" customHeight="1" x14ac:dyDescent="0.2">
      <c r="A4" s="155" t="s">
        <v>635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101" t="s">
        <v>637</v>
      </c>
    </row>
    <row r="66" spans="3:3" x14ac:dyDescent="0.2">
      <c r="C66" s="4">
        <v>1100000</v>
      </c>
    </row>
    <row r="67" spans="3:3" x14ac:dyDescent="0.2">
      <c r="C67" s="4">
        <v>0</v>
      </c>
    </row>
    <row r="68" spans="3:3" x14ac:dyDescent="0.2">
      <c r="C68" s="4">
        <v>0</v>
      </c>
    </row>
    <row r="69" spans="3:3" x14ac:dyDescent="0.2">
      <c r="C69" s="4">
        <v>0</v>
      </c>
    </row>
    <row r="75" spans="3:3" x14ac:dyDescent="0.2">
      <c r="C75" s="4">
        <v>0</v>
      </c>
    </row>
    <row r="76" spans="3:3" x14ac:dyDescent="0.2">
      <c r="C76" s="4">
        <v>0</v>
      </c>
    </row>
    <row r="78" spans="3:3" x14ac:dyDescent="0.2">
      <c r="C78" s="4">
        <v>0</v>
      </c>
    </row>
    <row r="79" spans="3:3" x14ac:dyDescent="0.2">
      <c r="C79" s="4">
        <v>0</v>
      </c>
    </row>
    <row r="80" spans="3:3" x14ac:dyDescent="0.2">
      <c r="C80" s="4">
        <v>0</v>
      </c>
    </row>
    <row r="81" spans="3:3" x14ac:dyDescent="0.2">
      <c r="C81" s="4">
        <v>0</v>
      </c>
    </row>
    <row r="82" spans="3:3" x14ac:dyDescent="0.2">
      <c r="C82" s="4">
        <v>0</v>
      </c>
    </row>
    <row r="84" spans="3:3" x14ac:dyDescent="0.2">
      <c r="C84" s="4">
        <v>0</v>
      </c>
    </row>
    <row r="86" spans="3:3" x14ac:dyDescent="0.2">
      <c r="C86" s="4">
        <v>0</v>
      </c>
    </row>
    <row r="88" spans="3:3" x14ac:dyDescent="0.2">
      <c r="C88" s="4">
        <v>0</v>
      </c>
    </row>
    <row r="89" spans="3:3" x14ac:dyDescent="0.2">
      <c r="C89" s="4">
        <v>0</v>
      </c>
    </row>
    <row r="90" spans="3:3" x14ac:dyDescent="0.2">
      <c r="C90" s="4">
        <v>0</v>
      </c>
    </row>
    <row r="91" spans="3:3" x14ac:dyDescent="0.2">
      <c r="C91" s="4">
        <v>0</v>
      </c>
    </row>
    <row r="92" spans="3:3" x14ac:dyDescent="0.2">
      <c r="C92" s="4">
        <v>0</v>
      </c>
    </row>
    <row r="93" spans="3:3" x14ac:dyDescent="0.2">
      <c r="C93" s="4">
        <v>0</v>
      </c>
    </row>
    <row r="94" spans="3:3" x14ac:dyDescent="0.2">
      <c r="C94" s="4">
        <v>34600</v>
      </c>
    </row>
    <row r="101" spans="3:3" x14ac:dyDescent="0.2">
      <c r="C101" s="4">
        <v>449807.77</v>
      </c>
    </row>
    <row r="102" spans="3:3" x14ac:dyDescent="0.2">
      <c r="C102" s="4">
        <v>0</v>
      </c>
    </row>
    <row r="103" spans="3:3" x14ac:dyDescent="0.2">
      <c r="C103" s="4">
        <v>8196.59</v>
      </c>
    </row>
    <row r="104" spans="3:3" x14ac:dyDescent="0.2">
      <c r="C104" s="4">
        <v>0</v>
      </c>
    </row>
    <row r="105" spans="3:3" x14ac:dyDescent="0.2">
      <c r="C105" s="4">
        <v>35236.93</v>
      </c>
    </row>
    <row r="106" spans="3:3" x14ac:dyDescent="0.2">
      <c r="C106" s="4">
        <v>0</v>
      </c>
    </row>
    <row r="108" spans="3:3" x14ac:dyDescent="0.2">
      <c r="C108" s="4">
        <v>15474.16</v>
      </c>
    </row>
    <row r="109" spans="3:3" x14ac:dyDescent="0.2">
      <c r="C109" s="4">
        <v>15807.22</v>
      </c>
    </row>
    <row r="110" spans="3:3" x14ac:dyDescent="0.2">
      <c r="C110" s="4">
        <v>0</v>
      </c>
    </row>
    <row r="111" spans="3:3" x14ac:dyDescent="0.2">
      <c r="C111" s="4">
        <v>150</v>
      </c>
    </row>
    <row r="112" spans="3:3" x14ac:dyDescent="0.2">
      <c r="C112" s="4">
        <v>1975.4</v>
      </c>
    </row>
    <row r="113" spans="3:3" x14ac:dyDescent="0.2">
      <c r="C113" s="4">
        <v>20941.54</v>
      </c>
    </row>
    <row r="114" spans="3:3" x14ac:dyDescent="0.2">
      <c r="C114" s="4">
        <v>0</v>
      </c>
    </row>
    <row r="115" spans="3:3" x14ac:dyDescent="0.2">
      <c r="C115" s="4">
        <v>0</v>
      </c>
    </row>
    <row r="116" spans="3:3" x14ac:dyDescent="0.2">
      <c r="C116" s="4">
        <v>2259</v>
      </c>
    </row>
    <row r="118" spans="3:3" x14ac:dyDescent="0.2">
      <c r="C118" s="4">
        <v>17618</v>
      </c>
    </row>
    <row r="119" spans="3:3" x14ac:dyDescent="0.2">
      <c r="C119" s="4">
        <v>43567.96</v>
      </c>
    </row>
    <row r="120" spans="3:3" x14ac:dyDescent="0.2">
      <c r="C120" s="4">
        <v>170194.62</v>
      </c>
    </row>
    <row r="121" spans="3:3" x14ac:dyDescent="0.2">
      <c r="C121" s="4">
        <v>1715.06</v>
      </c>
    </row>
    <row r="122" spans="3:3" x14ac:dyDescent="0.2">
      <c r="C122" s="4">
        <v>0</v>
      </c>
    </row>
    <row r="123" spans="3:3" x14ac:dyDescent="0.2">
      <c r="C123" s="4">
        <v>20601.599999999999</v>
      </c>
    </row>
    <row r="124" spans="3:3" x14ac:dyDescent="0.2">
      <c r="C124" s="4">
        <v>1700</v>
      </c>
    </row>
    <row r="125" spans="3:3" x14ac:dyDescent="0.2">
      <c r="C125" s="4">
        <v>4356.3900000000003</v>
      </c>
    </row>
    <row r="126" spans="3:3" x14ac:dyDescent="0.2">
      <c r="C126" s="4">
        <v>13282</v>
      </c>
    </row>
    <row r="129" spans="3:3" x14ac:dyDescent="0.2">
      <c r="C129" s="4">
        <v>0</v>
      </c>
    </row>
    <row r="130" spans="3:3" x14ac:dyDescent="0.2">
      <c r="C130" s="4">
        <v>0</v>
      </c>
    </row>
    <row r="132" spans="3:3" x14ac:dyDescent="0.2">
      <c r="C132" s="4">
        <v>0</v>
      </c>
    </row>
    <row r="133" spans="3:3" x14ac:dyDescent="0.2">
      <c r="C133" s="4">
        <v>0</v>
      </c>
    </row>
    <row r="135" spans="3:3" x14ac:dyDescent="0.2">
      <c r="C135" s="4">
        <v>0</v>
      </c>
    </row>
    <row r="136" spans="3:3" x14ac:dyDescent="0.2">
      <c r="C136" s="4">
        <v>0</v>
      </c>
    </row>
    <row r="138" spans="3:3" x14ac:dyDescent="0.2">
      <c r="C138" s="4">
        <v>0</v>
      </c>
    </row>
    <row r="139" spans="3:3" x14ac:dyDescent="0.2">
      <c r="C139" s="4">
        <v>0</v>
      </c>
    </row>
    <row r="140" spans="3:3" x14ac:dyDescent="0.2">
      <c r="C140" s="4">
        <v>0</v>
      </c>
    </row>
    <row r="141" spans="3:3" x14ac:dyDescent="0.2">
      <c r="C141" s="4">
        <v>0</v>
      </c>
    </row>
    <row r="143" spans="3:3" x14ac:dyDescent="0.2">
      <c r="C143" s="4">
        <v>0</v>
      </c>
    </row>
    <row r="144" spans="3:3" x14ac:dyDescent="0.2">
      <c r="C144" s="4">
        <v>0</v>
      </c>
    </row>
    <row r="145" spans="3:3" x14ac:dyDescent="0.2">
      <c r="C145" s="4">
        <v>0</v>
      </c>
    </row>
    <row r="147" spans="3:3" x14ac:dyDescent="0.2">
      <c r="C147" s="4">
        <v>0</v>
      </c>
    </row>
    <row r="148" spans="3:3" x14ac:dyDescent="0.2">
      <c r="C148" s="4">
        <v>0</v>
      </c>
    </row>
    <row r="150" spans="3:3" x14ac:dyDescent="0.2">
      <c r="C150" s="4">
        <v>0</v>
      </c>
    </row>
    <row r="152" spans="3:3" x14ac:dyDescent="0.2">
      <c r="C152" s="4">
        <v>0</v>
      </c>
    </row>
    <row r="153" spans="3:3" x14ac:dyDescent="0.2">
      <c r="C153" s="4">
        <v>0</v>
      </c>
    </row>
    <row r="154" spans="3:3" x14ac:dyDescent="0.2">
      <c r="C154" s="4">
        <v>0</v>
      </c>
    </row>
    <row r="155" spans="3:3" x14ac:dyDescent="0.2">
      <c r="C155" s="4">
        <v>0</v>
      </c>
    </row>
    <row r="156" spans="3:3" x14ac:dyDescent="0.2">
      <c r="C156" s="4">
        <v>0</v>
      </c>
    </row>
    <row r="158" spans="3:3" x14ac:dyDescent="0.2">
      <c r="C158" s="4">
        <v>0</v>
      </c>
    </row>
    <row r="159" spans="3:3" x14ac:dyDescent="0.2">
      <c r="C159" s="4">
        <v>0</v>
      </c>
    </row>
    <row r="162" spans="3:3" x14ac:dyDescent="0.2">
      <c r="C162" s="4">
        <v>0</v>
      </c>
    </row>
    <row r="163" spans="3:3" x14ac:dyDescent="0.2">
      <c r="C163" s="4">
        <v>0</v>
      </c>
    </row>
    <row r="165" spans="3:3" x14ac:dyDescent="0.2">
      <c r="C165" s="4">
        <v>0</v>
      </c>
    </row>
    <row r="166" spans="3:3" x14ac:dyDescent="0.2">
      <c r="C166" s="4">
        <v>0</v>
      </c>
    </row>
    <row r="168" spans="3:3" x14ac:dyDescent="0.2">
      <c r="C168" s="4">
        <v>0</v>
      </c>
    </row>
    <row r="169" spans="3:3" x14ac:dyDescent="0.2">
      <c r="C169" s="4">
        <v>0</v>
      </c>
    </row>
    <row r="172" spans="3:3" x14ac:dyDescent="0.2">
      <c r="C172" s="4">
        <v>0</v>
      </c>
    </row>
    <row r="173" spans="3:3" x14ac:dyDescent="0.2">
      <c r="C173" s="4">
        <v>0</v>
      </c>
    </row>
    <row r="175" spans="3:3" x14ac:dyDescent="0.2">
      <c r="C175" s="4">
        <v>0</v>
      </c>
    </row>
    <row r="176" spans="3:3" x14ac:dyDescent="0.2">
      <c r="C176" s="4">
        <v>0</v>
      </c>
    </row>
    <row r="178" spans="3:3" x14ac:dyDescent="0.2">
      <c r="C178" s="4">
        <v>0</v>
      </c>
    </row>
    <row r="179" spans="3:3" x14ac:dyDescent="0.2">
      <c r="C179" s="4">
        <v>0</v>
      </c>
    </row>
    <row r="181" spans="3:3" x14ac:dyDescent="0.2">
      <c r="C181" s="4">
        <v>0</v>
      </c>
    </row>
    <row r="183" spans="3:3" x14ac:dyDescent="0.2">
      <c r="C183" s="4">
        <v>0</v>
      </c>
    </row>
    <row r="184" spans="3:3" x14ac:dyDescent="0.2">
      <c r="C184" s="4">
        <v>0</v>
      </c>
    </row>
    <row r="187" spans="3:3" x14ac:dyDescent="0.2">
      <c r="C187" s="4">
        <v>0</v>
      </c>
    </row>
    <row r="188" spans="3:3" x14ac:dyDescent="0.2">
      <c r="C188" s="4">
        <v>0</v>
      </c>
    </row>
    <row r="189" spans="3:3" x14ac:dyDescent="0.2">
      <c r="C189" s="4">
        <v>0</v>
      </c>
    </row>
    <row r="190" spans="3:3" x14ac:dyDescent="0.2">
      <c r="C190" s="4">
        <v>0</v>
      </c>
    </row>
    <row r="191" spans="3:3" x14ac:dyDescent="0.2">
      <c r="C191" s="4">
        <v>0</v>
      </c>
    </row>
    <row r="192" spans="3:3" x14ac:dyDescent="0.2">
      <c r="C192" s="4">
        <v>0</v>
      </c>
    </row>
    <row r="193" spans="3:3" x14ac:dyDescent="0.2">
      <c r="C193" s="4">
        <v>0</v>
      </c>
    </row>
    <row r="194" spans="3:3" x14ac:dyDescent="0.2">
      <c r="C194" s="4">
        <v>0</v>
      </c>
    </row>
    <row r="196" spans="3:3" x14ac:dyDescent="0.2">
      <c r="C196" s="4">
        <v>0</v>
      </c>
    </row>
    <row r="197" spans="3:3" x14ac:dyDescent="0.2">
      <c r="C197" s="4">
        <v>0</v>
      </c>
    </row>
    <row r="199" spans="3:3" x14ac:dyDescent="0.2">
      <c r="C199" s="4">
        <v>0</v>
      </c>
    </row>
    <row r="200" spans="3:3" x14ac:dyDescent="0.2">
      <c r="C200" s="4">
        <v>0</v>
      </c>
    </row>
    <row r="201" spans="3:3" x14ac:dyDescent="0.2">
      <c r="C201" s="4">
        <v>0</v>
      </c>
    </row>
    <row r="202" spans="3:3" x14ac:dyDescent="0.2">
      <c r="C202" s="4">
        <v>0</v>
      </c>
    </row>
    <row r="203" spans="3:3" x14ac:dyDescent="0.2">
      <c r="C203" s="4">
        <v>0</v>
      </c>
    </row>
    <row r="205" spans="3:3" x14ac:dyDescent="0.2">
      <c r="C205" s="4">
        <v>0</v>
      </c>
    </row>
    <row r="207" spans="3:3" x14ac:dyDescent="0.2">
      <c r="C207" s="4">
        <v>0</v>
      </c>
    </row>
    <row r="209" spans="3:3" x14ac:dyDescent="0.2">
      <c r="C209" s="4">
        <v>0</v>
      </c>
    </row>
    <row r="210" spans="3:3" x14ac:dyDescent="0.2">
      <c r="C210" s="4">
        <v>0</v>
      </c>
    </row>
    <row r="211" spans="3:3" x14ac:dyDescent="0.2">
      <c r="C211" s="4">
        <v>0</v>
      </c>
    </row>
    <row r="212" spans="3:3" x14ac:dyDescent="0.2">
      <c r="C212" s="4">
        <v>0</v>
      </c>
    </row>
    <row r="213" spans="3:3" x14ac:dyDescent="0.2">
      <c r="C213" s="4">
        <v>0</v>
      </c>
    </row>
    <row r="214" spans="3:3" x14ac:dyDescent="0.2">
      <c r="C214" s="4">
        <v>0</v>
      </c>
    </row>
    <row r="215" spans="3:3" x14ac:dyDescent="0.2">
      <c r="C215" s="4">
        <v>0</v>
      </c>
    </row>
    <row r="216" spans="3:3" x14ac:dyDescent="0.2">
      <c r="C216" s="4">
        <v>0</v>
      </c>
    </row>
    <row r="217" spans="3:3" x14ac:dyDescent="0.2">
      <c r="C217" s="4">
        <v>0</v>
      </c>
    </row>
    <row r="220" spans="3:3" x14ac:dyDescent="0.2">
      <c r="C220" s="4">
        <v>0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9" t="s">
        <v>662</v>
      </c>
      <c r="B1" s="160"/>
      <c r="C1" s="161"/>
    </row>
    <row r="2" spans="1:3" s="37" customFormat="1" ht="18" customHeight="1" x14ac:dyDescent="0.25">
      <c r="A2" s="162" t="s">
        <v>625</v>
      </c>
      <c r="B2" s="163"/>
      <c r="C2" s="164"/>
    </row>
    <row r="3" spans="1:3" s="37" customFormat="1" ht="18" customHeight="1" x14ac:dyDescent="0.25">
      <c r="A3" s="162" t="s">
        <v>663</v>
      </c>
      <c r="B3" s="165"/>
      <c r="C3" s="164"/>
    </row>
    <row r="4" spans="1:3" s="40" customFormat="1" ht="18" customHeight="1" x14ac:dyDescent="0.2">
      <c r="A4" s="166" t="s">
        <v>626</v>
      </c>
      <c r="B4" s="167"/>
      <c r="C4" s="168"/>
    </row>
    <row r="5" spans="1:3" s="38" customFormat="1" x14ac:dyDescent="0.2">
      <c r="A5" s="58" t="s">
        <v>525</v>
      </c>
      <c r="B5" s="58"/>
      <c r="C5" s="59">
        <v>1144931.97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0</v>
      </c>
    </row>
    <row r="18" spans="1:3" x14ac:dyDescent="0.2">
      <c r="A18" s="73">
        <v>3.3</v>
      </c>
      <c r="B18" s="68" t="s">
        <v>535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1144931.97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9" t="s">
        <v>662</v>
      </c>
      <c r="B1" s="170"/>
      <c r="C1" s="171"/>
    </row>
    <row r="2" spans="1:3" s="41" customFormat="1" ht="18.95" customHeight="1" x14ac:dyDescent="0.25">
      <c r="A2" s="172" t="s">
        <v>627</v>
      </c>
      <c r="B2" s="173"/>
      <c r="C2" s="174"/>
    </row>
    <row r="3" spans="1:3" s="41" customFormat="1" ht="18.95" customHeight="1" x14ac:dyDescent="0.25">
      <c r="A3" s="172" t="s">
        <v>663</v>
      </c>
      <c r="B3" s="175"/>
      <c r="C3" s="174"/>
    </row>
    <row r="4" spans="1:3" s="42" customFormat="1" x14ac:dyDescent="0.2">
      <c r="A4" s="166" t="s">
        <v>626</v>
      </c>
      <c r="B4" s="167"/>
      <c r="C4" s="168"/>
    </row>
    <row r="5" spans="1:3" x14ac:dyDescent="0.2">
      <c r="A5" s="89" t="s">
        <v>538</v>
      </c>
      <c r="B5" s="58"/>
      <c r="C5" s="82">
        <v>822884.24</v>
      </c>
    </row>
    <row r="6" spans="1:3" x14ac:dyDescent="0.2">
      <c r="A6" s="83"/>
      <c r="B6" s="61"/>
      <c r="C6" s="84"/>
    </row>
    <row r="7" spans="1:3" x14ac:dyDescent="0.2">
      <c r="A7" s="71" t="s">
        <v>539</v>
      </c>
      <c r="B7" s="85"/>
      <c r="C7" s="63">
        <f>SUM(C8:C28)</f>
        <v>0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0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0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0</v>
      </c>
    </row>
    <row r="20" spans="1:3" x14ac:dyDescent="0.2">
      <c r="A20" s="98" t="s">
        <v>572</v>
      </c>
      <c r="B20" s="81" t="s">
        <v>543</v>
      </c>
      <c r="C20" s="91">
        <v>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0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0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0</v>
      </c>
    </row>
    <row r="37" spans="1:3" x14ac:dyDescent="0.2">
      <c r="A37" s="98" t="s">
        <v>568</v>
      </c>
      <c r="B37" s="90" t="s">
        <v>569</v>
      </c>
      <c r="C37" s="97">
        <v>0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822884.24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8" t="s">
        <v>662</v>
      </c>
      <c r="B1" s="176"/>
      <c r="C1" s="176"/>
      <c r="D1" s="176"/>
      <c r="E1" s="176"/>
      <c r="F1" s="176"/>
      <c r="G1" s="27" t="s">
        <v>617</v>
      </c>
      <c r="H1" s="28">
        <v>2022</v>
      </c>
    </row>
    <row r="2" spans="1:10" ht="18.95" customHeight="1" x14ac:dyDescent="0.2">
      <c r="A2" s="158" t="s">
        <v>628</v>
      </c>
      <c r="B2" s="176"/>
      <c r="C2" s="176"/>
      <c r="D2" s="176"/>
      <c r="E2" s="176"/>
      <c r="F2" s="176"/>
      <c r="G2" s="27" t="s">
        <v>618</v>
      </c>
      <c r="H2" s="28" t="s">
        <v>620</v>
      </c>
    </row>
    <row r="3" spans="1:10" ht="18.95" customHeight="1" x14ac:dyDescent="0.2">
      <c r="A3" s="177" t="s">
        <v>663</v>
      </c>
      <c r="B3" s="178"/>
      <c r="C3" s="178"/>
      <c r="D3" s="178"/>
      <c r="E3" s="178"/>
      <c r="F3" s="178"/>
      <c r="G3" s="27" t="s">
        <v>619</v>
      </c>
      <c r="H3" s="28">
        <v>1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79" t="s">
        <v>34</v>
      </c>
      <c r="B5" s="179"/>
      <c r="C5" s="179"/>
      <c r="D5" s="179"/>
      <c r="E5" s="179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0" t="s">
        <v>36</v>
      </c>
      <c r="C10" s="180"/>
      <c r="D10" s="180"/>
      <c r="E10" s="180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0" t="s">
        <v>38</v>
      </c>
      <c r="C12" s="180"/>
      <c r="D12" s="180"/>
      <c r="E12" s="180"/>
    </row>
    <row r="13" spans="1:8" s="127" customFormat="1" ht="26.1" customHeight="1" x14ac:dyDescent="0.2">
      <c r="A13" s="131" t="s">
        <v>603</v>
      </c>
      <c r="B13" s="180" t="s">
        <v>39</v>
      </c>
      <c r="C13" s="180"/>
      <c r="D13" s="180"/>
      <c r="E13" s="180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6" t="s">
        <v>662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95" customHeight="1" x14ac:dyDescent="0.25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95" customHeight="1" x14ac:dyDescent="0.25">
      <c r="A3" s="156" t="s">
        <v>663</v>
      </c>
      <c r="B3" s="157"/>
      <c r="C3" s="157"/>
      <c r="D3" s="157"/>
      <c r="E3" s="157"/>
      <c r="F3" s="157"/>
      <c r="G3" s="14" t="s">
        <v>619</v>
      </c>
      <c r="H3" s="25">
        <v>1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10424.24</v>
      </c>
      <c r="D15" s="24">
        <v>10424.24</v>
      </c>
      <c r="E15" s="24">
        <v>10424.24</v>
      </c>
      <c r="F15" s="24">
        <v>10424.24</v>
      </c>
      <c r="G15" s="24">
        <v>10424.24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13587.83</v>
      </c>
      <c r="F16" s="24">
        <v>10</v>
      </c>
      <c r="G16" s="24">
        <v>10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2383396.38</v>
      </c>
      <c r="D62" s="24">
        <f t="shared" ref="D62:E62" si="0">SUM(D63:D70)</f>
        <v>0</v>
      </c>
      <c r="E62" s="24">
        <f t="shared" si="0"/>
        <v>-1810489.6</v>
      </c>
    </row>
    <row r="63" spans="1:9" x14ac:dyDescent="0.2">
      <c r="A63" s="22">
        <v>1241</v>
      </c>
      <c r="B63" s="20" t="s">
        <v>239</v>
      </c>
      <c r="C63" s="24">
        <v>973002.43</v>
      </c>
      <c r="D63" s="24">
        <v>0</v>
      </c>
      <c r="E63" s="24">
        <v>-673094.62</v>
      </c>
    </row>
    <row r="64" spans="1:9" x14ac:dyDescent="0.2">
      <c r="A64" s="22">
        <v>1242</v>
      </c>
      <c r="B64" s="20" t="s">
        <v>240</v>
      </c>
      <c r="C64" s="24">
        <v>700801.59</v>
      </c>
      <c r="D64" s="24">
        <v>0</v>
      </c>
      <c r="E64" s="24">
        <v>-447964.5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648336</v>
      </c>
      <c r="D66" s="24">
        <v>0</v>
      </c>
      <c r="E66" s="24">
        <v>-646170.17000000004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61256.36</v>
      </c>
      <c r="D68" s="24">
        <v>0</v>
      </c>
      <c r="E68" s="24">
        <v>-43260.31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37636.97</v>
      </c>
      <c r="D74" s="24">
        <f>SUM(D75:D79)</f>
        <v>0</v>
      </c>
      <c r="E74" s="24">
        <f>SUM(E75:E79)</f>
        <v>30121.82</v>
      </c>
    </row>
    <row r="75" spans="1:9" x14ac:dyDescent="0.2">
      <c r="A75" s="22">
        <v>1251</v>
      </c>
      <c r="B75" s="20" t="s">
        <v>249</v>
      </c>
      <c r="C75" s="24">
        <v>3000.92</v>
      </c>
      <c r="D75" s="24">
        <v>0</v>
      </c>
      <c r="E75" s="24">
        <v>2100.64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34636.050000000003</v>
      </c>
      <c r="D78" s="24">
        <v>0</v>
      </c>
      <c r="E78" s="24">
        <v>28021.18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25011.33</v>
      </c>
      <c r="D110" s="24">
        <f>SUM(D111:D119)</f>
        <v>25011.33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8444</v>
      </c>
      <c r="D112" s="24">
        <f t="shared" ref="D112:D119" si="1">C112</f>
        <v>8444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16567.330000000002</v>
      </c>
      <c r="D117" s="24">
        <f t="shared" si="1"/>
        <v>16567.330000000002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4" t="s">
        <v>662</v>
      </c>
      <c r="B1" s="154"/>
      <c r="C1" s="154"/>
      <c r="D1" s="14" t="s">
        <v>617</v>
      </c>
      <c r="E1" s="25">
        <v>2022</v>
      </c>
    </row>
    <row r="2" spans="1:5" s="16" customFormat="1" ht="18.95" customHeight="1" x14ac:dyDescent="0.25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95" customHeight="1" x14ac:dyDescent="0.25">
      <c r="A3" s="154" t="s">
        <v>663</v>
      </c>
      <c r="B3" s="154"/>
      <c r="C3" s="154"/>
      <c r="D3" s="14" t="s">
        <v>619</v>
      </c>
      <c r="E3" s="25">
        <v>1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10331.969999999999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9.9700000000000006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9.9700000000000006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10322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10322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0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0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0</v>
      </c>
      <c r="D99" s="57" t="e">
        <f>C99/$C$98</f>
        <v>#DIV/0!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0</v>
      </c>
      <c r="D100" s="57" t="e">
        <f t="shared" ref="D100:D163" si="0">C100/$C$98</f>
        <v>#DIV/0!</v>
      </c>
      <c r="E100" s="56"/>
    </row>
    <row r="101" spans="1:5" x14ac:dyDescent="0.2">
      <c r="A101" s="54">
        <v>5111</v>
      </c>
      <c r="B101" s="51" t="s">
        <v>363</v>
      </c>
      <c r="C101" s="55">
        <v>0</v>
      </c>
      <c r="D101" s="57" t="e">
        <f t="shared" si="0"/>
        <v>#DIV/0!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 t="e">
        <f t="shared" si="0"/>
        <v>#DIV/0!</v>
      </c>
      <c r="E102" s="56"/>
    </row>
    <row r="103" spans="1:5" x14ac:dyDescent="0.2">
      <c r="A103" s="54">
        <v>5113</v>
      </c>
      <c r="B103" s="51" t="s">
        <v>365</v>
      </c>
      <c r="C103" s="55">
        <v>0</v>
      </c>
      <c r="D103" s="57" t="e">
        <f t="shared" si="0"/>
        <v>#DIV/0!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 t="e">
        <f t="shared" si="0"/>
        <v>#DIV/0!</v>
      </c>
      <c r="E104" s="56"/>
    </row>
    <row r="105" spans="1:5" x14ac:dyDescent="0.2">
      <c r="A105" s="54">
        <v>5115</v>
      </c>
      <c r="B105" s="51" t="s">
        <v>367</v>
      </c>
      <c r="C105" s="55">
        <v>0</v>
      </c>
      <c r="D105" s="57" t="e">
        <f t="shared" si="0"/>
        <v>#DIV/0!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 t="e">
        <f t="shared" si="0"/>
        <v>#DIV/0!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0</v>
      </c>
      <c r="D107" s="57" t="e">
        <f t="shared" si="0"/>
        <v>#DIV/0!</v>
      </c>
      <c r="E107" s="56"/>
    </row>
    <row r="108" spans="1:5" x14ac:dyDescent="0.2">
      <c r="A108" s="54">
        <v>5121</v>
      </c>
      <c r="B108" s="51" t="s">
        <v>370</v>
      </c>
      <c r="C108" s="55">
        <v>0</v>
      </c>
      <c r="D108" s="57" t="e">
        <f t="shared" si="0"/>
        <v>#DIV/0!</v>
      </c>
      <c r="E108" s="56"/>
    </row>
    <row r="109" spans="1:5" x14ac:dyDescent="0.2">
      <c r="A109" s="54">
        <v>5122</v>
      </c>
      <c r="B109" s="51" t="s">
        <v>371</v>
      </c>
      <c r="C109" s="55">
        <v>0</v>
      </c>
      <c r="D109" s="57" t="e">
        <f t="shared" si="0"/>
        <v>#DIV/0!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 t="e">
        <f t="shared" si="0"/>
        <v>#DIV/0!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 t="e">
        <f t="shared" si="0"/>
        <v>#DIV/0!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 t="e">
        <f t="shared" si="0"/>
        <v>#DIV/0!</v>
      </c>
      <c r="E112" s="56"/>
    </row>
    <row r="113" spans="1:5" x14ac:dyDescent="0.2">
      <c r="A113" s="54">
        <v>5126</v>
      </c>
      <c r="B113" s="51" t="s">
        <v>375</v>
      </c>
      <c r="C113" s="55">
        <v>0</v>
      </c>
      <c r="D113" s="57" t="e">
        <f t="shared" si="0"/>
        <v>#DIV/0!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 t="e">
        <f t="shared" si="0"/>
        <v>#DIV/0!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 t="e">
        <f t="shared" si="0"/>
        <v>#DIV/0!</v>
      </c>
      <c r="E115" s="56"/>
    </row>
    <row r="116" spans="1:5" x14ac:dyDescent="0.2">
      <c r="A116" s="54">
        <v>5129</v>
      </c>
      <c r="B116" s="51" t="s">
        <v>378</v>
      </c>
      <c r="C116" s="55">
        <v>0</v>
      </c>
      <c r="D116" s="57" t="e">
        <f t="shared" si="0"/>
        <v>#DIV/0!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0</v>
      </c>
      <c r="D117" s="57" t="e">
        <f t="shared" si="0"/>
        <v>#DIV/0!</v>
      </c>
      <c r="E117" s="56"/>
    </row>
    <row r="118" spans="1:5" x14ac:dyDescent="0.2">
      <c r="A118" s="54">
        <v>5131</v>
      </c>
      <c r="B118" s="51" t="s">
        <v>380</v>
      </c>
      <c r="C118" s="55">
        <v>0</v>
      </c>
      <c r="D118" s="57" t="e">
        <f t="shared" si="0"/>
        <v>#DIV/0!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 t="e">
        <f t="shared" si="0"/>
        <v>#DIV/0!</v>
      </c>
      <c r="E119" s="56"/>
    </row>
    <row r="120" spans="1:5" x14ac:dyDescent="0.2">
      <c r="A120" s="54">
        <v>5133</v>
      </c>
      <c r="B120" s="51" t="s">
        <v>382</v>
      </c>
      <c r="C120" s="55">
        <v>0</v>
      </c>
      <c r="D120" s="57" t="e">
        <f t="shared" si="0"/>
        <v>#DIV/0!</v>
      </c>
      <c r="E120" s="56"/>
    </row>
    <row r="121" spans="1:5" x14ac:dyDescent="0.2">
      <c r="A121" s="54">
        <v>5134</v>
      </c>
      <c r="B121" s="51" t="s">
        <v>383</v>
      </c>
      <c r="C121" s="55">
        <v>0</v>
      </c>
      <c r="D121" s="57" t="e">
        <f t="shared" si="0"/>
        <v>#DIV/0!</v>
      </c>
      <c r="E121" s="56"/>
    </row>
    <row r="122" spans="1:5" x14ac:dyDescent="0.2">
      <c r="A122" s="54">
        <v>5135</v>
      </c>
      <c r="B122" s="51" t="s">
        <v>384</v>
      </c>
      <c r="C122" s="55">
        <v>0</v>
      </c>
      <c r="D122" s="57" t="e">
        <f t="shared" si="0"/>
        <v>#DIV/0!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 t="e">
        <f t="shared" si="0"/>
        <v>#DIV/0!</v>
      </c>
      <c r="E123" s="56"/>
    </row>
    <row r="124" spans="1:5" x14ac:dyDescent="0.2">
      <c r="A124" s="54">
        <v>5137</v>
      </c>
      <c r="B124" s="51" t="s">
        <v>386</v>
      </c>
      <c r="C124" s="55">
        <v>0</v>
      </c>
      <c r="D124" s="57" t="e">
        <f t="shared" si="0"/>
        <v>#DIV/0!</v>
      </c>
      <c r="E124" s="56"/>
    </row>
    <row r="125" spans="1:5" x14ac:dyDescent="0.2">
      <c r="A125" s="54">
        <v>5138</v>
      </c>
      <c r="B125" s="51" t="s">
        <v>387</v>
      </c>
      <c r="C125" s="55">
        <v>0</v>
      </c>
      <c r="D125" s="57" t="e">
        <f t="shared" si="0"/>
        <v>#DIV/0!</v>
      </c>
      <c r="E125" s="56"/>
    </row>
    <row r="126" spans="1:5" x14ac:dyDescent="0.2">
      <c r="A126" s="54">
        <v>5139</v>
      </c>
      <c r="B126" s="51" t="s">
        <v>388</v>
      </c>
      <c r="C126" s="55">
        <v>0</v>
      </c>
      <c r="D126" s="57" t="e">
        <f t="shared" si="0"/>
        <v>#DIV/0!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 t="e">
        <f t="shared" si="0"/>
        <v>#DIV/0!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 t="e">
        <f t="shared" si="0"/>
        <v>#DIV/0!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 t="e">
        <f t="shared" si="0"/>
        <v>#DIV/0!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 t="e">
        <f t="shared" si="0"/>
        <v>#DIV/0!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 t="e">
        <f t="shared" si="0"/>
        <v>#DIV/0!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 t="e">
        <f t="shared" si="0"/>
        <v>#DIV/0!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 t="e">
        <f t="shared" si="0"/>
        <v>#DIV/0!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 t="e">
        <f t="shared" si="0"/>
        <v>#DIV/0!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 t="e">
        <f t="shared" si="0"/>
        <v>#DIV/0!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 t="e">
        <f t="shared" si="0"/>
        <v>#DIV/0!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 t="e">
        <f t="shared" si="0"/>
        <v>#DIV/0!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 t="e">
        <f t="shared" si="0"/>
        <v>#DIV/0!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 t="e">
        <f t="shared" si="0"/>
        <v>#DIV/0!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 t="e">
        <f t="shared" si="0"/>
        <v>#DIV/0!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 t="e">
        <f t="shared" si="0"/>
        <v>#DIV/0!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 t="e">
        <f t="shared" si="0"/>
        <v>#DIV/0!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 t="e">
        <f t="shared" si="0"/>
        <v>#DIV/0!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 t="e">
        <f t="shared" si="0"/>
        <v>#DIV/0!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 t="e">
        <f t="shared" si="0"/>
        <v>#DIV/0!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 t="e">
        <f t="shared" si="0"/>
        <v>#DIV/0!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 t="e">
        <f t="shared" si="0"/>
        <v>#DIV/0!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 t="e">
        <f t="shared" si="0"/>
        <v>#DIV/0!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 t="e">
        <f t="shared" si="0"/>
        <v>#DIV/0!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 t="e">
        <f t="shared" si="0"/>
        <v>#DIV/0!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 t="e">
        <f t="shared" si="0"/>
        <v>#DIV/0!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 t="e">
        <f t="shared" si="0"/>
        <v>#DIV/0!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 t="e">
        <f t="shared" si="0"/>
        <v>#DIV/0!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 t="e">
        <f t="shared" si="0"/>
        <v>#DIV/0!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 t="e">
        <f t="shared" si="0"/>
        <v>#DIV/0!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 t="e">
        <f t="shared" si="0"/>
        <v>#DIV/0!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 t="e">
        <f t="shared" si="0"/>
        <v>#DIV/0!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 t="e">
        <f t="shared" si="0"/>
        <v>#DIV/0!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 t="e">
        <f t="shared" si="0"/>
        <v>#DIV/0!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 t="e">
        <f t="shared" si="0"/>
        <v>#DIV/0!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 t="e">
        <f t="shared" si="0"/>
        <v>#DIV/0!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 t="e">
        <f t="shared" si="0"/>
        <v>#DIV/0!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 t="e">
        <f t="shared" si="0"/>
        <v>#DIV/0!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 t="e">
        <f t="shared" ref="D164:D220" si="1">C164/$C$98</f>
        <v>#DIV/0!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 t="e">
        <f t="shared" si="1"/>
        <v>#DIV/0!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 t="e">
        <f t="shared" si="1"/>
        <v>#DIV/0!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 t="e">
        <f t="shared" si="1"/>
        <v>#DIV/0!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 t="e">
        <f t="shared" si="1"/>
        <v>#DIV/0!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 t="e">
        <f t="shared" si="1"/>
        <v>#DIV/0!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 t="e">
        <f t="shared" si="1"/>
        <v>#DIV/0!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 t="e">
        <f t="shared" si="1"/>
        <v>#DIV/0!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 t="e">
        <f t="shared" si="1"/>
        <v>#DIV/0!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 t="e">
        <f t="shared" si="1"/>
        <v>#DIV/0!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 t="e">
        <f t="shared" si="1"/>
        <v>#DIV/0!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 t="e">
        <f t="shared" si="1"/>
        <v>#DIV/0!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 t="e">
        <f t="shared" si="1"/>
        <v>#DIV/0!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 t="e">
        <f t="shared" si="1"/>
        <v>#DIV/0!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 t="e">
        <f t="shared" si="1"/>
        <v>#DIV/0!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 t="e">
        <f t="shared" si="1"/>
        <v>#DIV/0!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 t="e">
        <f t="shared" si="1"/>
        <v>#DIV/0!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 t="e">
        <f t="shared" si="1"/>
        <v>#DIV/0!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 t="e">
        <f t="shared" si="1"/>
        <v>#DIV/0!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 t="e">
        <f t="shared" si="1"/>
        <v>#DIV/0!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 t="e">
        <f t="shared" si="1"/>
        <v>#DIV/0!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 t="e">
        <f t="shared" si="1"/>
        <v>#DIV/0!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 t="e">
        <f t="shared" si="1"/>
        <v>#DIV/0!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 t="e">
        <f t="shared" si="1"/>
        <v>#DIV/0!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 t="e">
        <f t="shared" si="1"/>
        <v>#DIV/0!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 t="e">
        <f t="shared" si="1"/>
        <v>#DIV/0!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 t="e">
        <f t="shared" si="1"/>
        <v>#DIV/0!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 t="e">
        <f t="shared" si="1"/>
        <v>#DIV/0!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 t="e">
        <f t="shared" si="1"/>
        <v>#DIV/0!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 t="e">
        <f t="shared" si="1"/>
        <v>#DIV/0!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 t="e">
        <f t="shared" si="1"/>
        <v>#DIV/0!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 t="e">
        <f t="shared" si="1"/>
        <v>#DIV/0!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 t="e">
        <f t="shared" si="1"/>
        <v>#DIV/0!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 t="e">
        <f t="shared" si="1"/>
        <v>#DIV/0!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 t="e">
        <f t="shared" si="1"/>
        <v>#DIV/0!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 t="e">
        <f t="shared" si="1"/>
        <v>#DIV/0!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 t="e">
        <f t="shared" si="1"/>
        <v>#DIV/0!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 t="e">
        <f t="shared" si="1"/>
        <v>#DIV/0!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 t="e">
        <f t="shared" si="1"/>
        <v>#DIV/0!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 t="e">
        <f t="shared" si="1"/>
        <v>#DIV/0!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 t="e">
        <f t="shared" si="1"/>
        <v>#DIV/0!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 t="e">
        <f t="shared" si="1"/>
        <v>#DIV/0!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 t="e">
        <f t="shared" si="1"/>
        <v>#DIV/0!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 t="e">
        <f t="shared" si="1"/>
        <v>#DIV/0!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 t="e">
        <f t="shared" si="1"/>
        <v>#DIV/0!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 t="e">
        <f t="shared" si="1"/>
        <v>#DIV/0!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 t="e">
        <f t="shared" si="1"/>
        <v>#DIV/0!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 t="e">
        <f t="shared" si="1"/>
        <v>#DIV/0!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 t="e">
        <f t="shared" si="1"/>
        <v>#DIV/0!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 t="e">
        <f t="shared" si="1"/>
        <v>#DIV/0!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 t="e">
        <f t="shared" si="1"/>
        <v>#DIV/0!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 t="e">
        <f t="shared" si="1"/>
        <v>#DIV/0!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 t="e">
        <f t="shared" si="1"/>
        <v>#DIV/0!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 t="e">
        <f t="shared" si="1"/>
        <v>#DIV/0!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 t="e">
        <f t="shared" si="1"/>
        <v>#DIV/0!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 t="e">
        <f t="shared" si="1"/>
        <v>#DIV/0!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 t="e">
        <f t="shared" si="1"/>
        <v>#DIV/0!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8" t="s">
        <v>662</v>
      </c>
      <c r="B1" s="158"/>
      <c r="C1" s="158"/>
      <c r="D1" s="27" t="s">
        <v>617</v>
      </c>
      <c r="E1" s="28">
        <v>2022</v>
      </c>
    </row>
    <row r="2" spans="1:5" ht="18.95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95" customHeight="1" x14ac:dyDescent="0.2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340758.6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322047.73</v>
      </c>
    </row>
    <row r="15" spans="1:5" x14ac:dyDescent="0.2">
      <c r="A15" s="33">
        <v>3220</v>
      </c>
      <c r="B15" s="29" t="s">
        <v>473</v>
      </c>
      <c r="C15" s="34">
        <v>531524.84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35" workbookViewId="0">
      <selection activeCell="D48" sqref="D48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8" t="s">
        <v>662</v>
      </c>
      <c r="B1" s="158"/>
      <c r="C1" s="158"/>
      <c r="D1" s="27" t="s">
        <v>617</v>
      </c>
      <c r="E1" s="28">
        <v>2022</v>
      </c>
    </row>
    <row r="2" spans="1:5" s="35" customFormat="1" ht="18.95" customHeight="1" x14ac:dyDescent="0.25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95" customHeight="1" x14ac:dyDescent="0.25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628496.32999999996</v>
      </c>
      <c r="D10" s="34">
        <v>281455.25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639</v>
      </c>
      <c r="C15" s="143">
        <f>SUM(C8:C14)</f>
        <v>628496.32999999996</v>
      </c>
      <c r="D15" s="143">
        <f>SUM(D8:D14)</f>
        <v>281455.25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0</v>
      </c>
      <c r="D20" s="143">
        <f>SUM(D21:D27)</f>
        <v>0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0</v>
      </c>
      <c r="D25" s="140">
        <v>0</v>
      </c>
      <c r="E25" s="138"/>
    </row>
    <row r="26" spans="1:5" x14ac:dyDescent="0.2">
      <c r="A26" s="33">
        <v>1236</v>
      </c>
      <c r="B26" s="29" t="s">
        <v>236</v>
      </c>
      <c r="C26" s="34">
        <v>0</v>
      </c>
      <c r="D26" s="140">
        <v>0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0</v>
      </c>
      <c r="D28" s="143">
        <f>SUM(D29:D36)</f>
        <v>0</v>
      </c>
      <c r="E28" s="138"/>
    </row>
    <row r="29" spans="1:5" x14ac:dyDescent="0.2">
      <c r="A29" s="33">
        <v>1241</v>
      </c>
      <c r="B29" s="29" t="s">
        <v>239</v>
      </c>
      <c r="C29" s="34">
        <v>0</v>
      </c>
      <c r="D29" s="140">
        <v>0</v>
      </c>
      <c r="E29" s="138"/>
    </row>
    <row r="30" spans="1:5" x14ac:dyDescent="0.2">
      <c r="A30" s="33">
        <v>1242</v>
      </c>
      <c r="B30" s="29" t="s">
        <v>240</v>
      </c>
      <c r="C30" s="34">
        <v>0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0</v>
      </c>
      <c r="D34" s="140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640</v>
      </c>
      <c r="C43" s="143">
        <f>C20+C28+C37</f>
        <v>0</v>
      </c>
      <c r="D43" s="143">
        <f>D20+D28+D37</f>
        <v>0</v>
      </c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x14ac:dyDescent="0.2">
      <c r="A47" s="141">
        <v>3210</v>
      </c>
      <c r="B47" s="142" t="s">
        <v>641</v>
      </c>
      <c r="C47" s="143">
        <v>322047.73</v>
      </c>
      <c r="D47" s="143">
        <v>2264.94</v>
      </c>
    </row>
    <row r="48" spans="1:5" x14ac:dyDescent="0.2">
      <c r="A48" s="139"/>
      <c r="B48" s="144" t="s">
        <v>629</v>
      </c>
      <c r="C48" s="143">
        <f>C49+C61+C93+C96</f>
        <v>0</v>
      </c>
      <c r="D48" s="143">
        <f>D49+D61+D93+D96</f>
        <v>223912.8</v>
      </c>
    </row>
    <row r="49" spans="1:4" x14ac:dyDescent="0.2">
      <c r="A49" s="141">
        <v>5400</v>
      </c>
      <c r="B49" s="142" t="s">
        <v>426</v>
      </c>
      <c r="C49" s="143">
        <f>C50+C52+C54+C56+C58</f>
        <v>0</v>
      </c>
      <c r="D49" s="143">
        <f>D50+D52+D54+D56+D58</f>
        <v>0</v>
      </c>
    </row>
    <row r="50" spans="1:4" x14ac:dyDescent="0.2">
      <c r="A50" s="139">
        <v>5410</v>
      </c>
      <c r="B50" s="138" t="s">
        <v>630</v>
      </c>
      <c r="C50" s="140">
        <f>C51</f>
        <v>0</v>
      </c>
      <c r="D50" s="140">
        <f>D51</f>
        <v>0</v>
      </c>
    </row>
    <row r="51" spans="1:4" x14ac:dyDescent="0.2">
      <c r="A51" s="139">
        <v>5411</v>
      </c>
      <c r="B51" s="138" t="s">
        <v>428</v>
      </c>
      <c r="C51" s="140">
        <v>0</v>
      </c>
      <c r="D51" s="140">
        <v>0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x14ac:dyDescent="0.2">
      <c r="A61" s="141">
        <v>5500</v>
      </c>
      <c r="B61" s="142" t="s">
        <v>440</v>
      </c>
      <c r="C61" s="143">
        <f>C62+C71+C74+C80+C82+C84</f>
        <v>0</v>
      </c>
      <c r="D61" s="143">
        <f>D62+D71+D74+D80+D82+D84</f>
        <v>223912.8</v>
      </c>
    </row>
    <row r="62" spans="1:4" x14ac:dyDescent="0.2">
      <c r="A62" s="33">
        <v>5510</v>
      </c>
      <c r="B62" s="29" t="s">
        <v>441</v>
      </c>
      <c r="C62" s="34">
        <f>SUM(C63:C70)</f>
        <v>0</v>
      </c>
      <c r="D62" s="34">
        <f>SUM(D63:D70)</f>
        <v>223912.8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220149.09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3763.71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0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0</v>
      </c>
    </row>
    <row r="96" spans="1:4" x14ac:dyDescent="0.2">
      <c r="A96" s="141">
        <v>2110</v>
      </c>
      <c r="B96" s="147" t="s">
        <v>642</v>
      </c>
      <c r="C96" s="143">
        <f>SUM(C97:C101)</f>
        <v>0</v>
      </c>
      <c r="D96" s="143">
        <f>SUM(D97:D101)</f>
        <v>0</v>
      </c>
    </row>
    <row r="97" spans="1:4" x14ac:dyDescent="0.2">
      <c r="A97" s="139">
        <v>2111</v>
      </c>
      <c r="B97" s="138" t="s">
        <v>643</v>
      </c>
      <c r="C97" s="140">
        <v>0</v>
      </c>
      <c r="D97" s="140">
        <v>0</v>
      </c>
    </row>
    <row r="98" spans="1:4" x14ac:dyDescent="0.2">
      <c r="A98" s="139">
        <v>2112</v>
      </c>
      <c r="B98" s="138" t="s">
        <v>644</v>
      </c>
      <c r="C98" s="140">
        <v>0</v>
      </c>
      <c r="D98" s="140">
        <v>0</v>
      </c>
    </row>
    <row r="99" spans="1:4" x14ac:dyDescent="0.2">
      <c r="A99" s="139">
        <v>2112</v>
      </c>
      <c r="B99" s="138" t="s">
        <v>645</v>
      </c>
      <c r="C99" s="140">
        <v>0</v>
      </c>
      <c r="D99" s="140">
        <v>0</v>
      </c>
    </row>
    <row r="100" spans="1:4" x14ac:dyDescent="0.2">
      <c r="A100" s="139">
        <v>2115</v>
      </c>
      <c r="B100" s="138" t="s">
        <v>646</v>
      </c>
      <c r="C100" s="140">
        <v>0</v>
      </c>
      <c r="D100" s="140">
        <v>0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x14ac:dyDescent="0.2">
      <c r="A102" s="139"/>
      <c r="B102" s="144" t="s">
        <v>648</v>
      </c>
      <c r="C102" s="143">
        <f>+C103</f>
        <v>0</v>
      </c>
      <c r="D102" s="143">
        <f>+D103</f>
        <v>0</v>
      </c>
    </row>
    <row r="103" spans="1:4" x14ac:dyDescent="0.2">
      <c r="A103" s="141">
        <v>1120</v>
      </c>
      <c r="B103" s="148" t="s">
        <v>649</v>
      </c>
      <c r="C103" s="143">
        <f>SUM(C104:C112)</f>
        <v>0</v>
      </c>
      <c r="D103" s="143">
        <f>SUM(D104:D112)</f>
        <v>0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0</v>
      </c>
      <c r="D109" s="140">
        <v>0</v>
      </c>
    </row>
    <row r="110" spans="1:4" x14ac:dyDescent="0.2">
      <c r="A110" s="139">
        <v>1122</v>
      </c>
      <c r="B110" s="149" t="s">
        <v>656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658</v>
      </c>
      <c r="C112" s="140">
        <v>0</v>
      </c>
      <c r="D112" s="140">
        <v>0</v>
      </c>
    </row>
    <row r="113" spans="1:4" x14ac:dyDescent="0.2">
      <c r="A113" s="139"/>
      <c r="B113" s="151" t="s">
        <v>659</v>
      </c>
      <c r="C113" s="143">
        <f>C47+C48-C102</f>
        <v>322047.73</v>
      </c>
      <c r="D113" s="143">
        <f>D47+D48-D102</f>
        <v>226177.74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2019-02-13T21:19:08Z</cp:lastPrinted>
  <dcterms:created xsi:type="dcterms:W3CDTF">2012-12-11T20:36:24Z</dcterms:created>
  <dcterms:modified xsi:type="dcterms:W3CDTF">2022-04-25T15:50:00Z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